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40" windowHeight="125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Лист1!$A$1:$E$45</definedName>
  </definedNames>
  <calcPr calcId="152511"/>
</workbook>
</file>

<file path=xl/calcChain.xml><?xml version="1.0" encoding="utf-8"?>
<calcChain xmlns="http://schemas.openxmlformats.org/spreadsheetml/2006/main">
  <c r="E13" i="1" l="1"/>
  <c r="D13" i="1"/>
  <c r="C13" i="1"/>
  <c r="C41" i="1" l="1"/>
  <c r="E41" i="1" l="1"/>
  <c r="D41" i="1"/>
  <c r="D40" i="1" s="1"/>
  <c r="E40" i="1"/>
  <c r="C40" i="1"/>
  <c r="E33" i="1" l="1"/>
  <c r="E32" i="1" s="1"/>
  <c r="D33" i="1"/>
  <c r="D32" i="1" s="1"/>
  <c r="C33" i="1"/>
  <c r="E12" i="1" l="1"/>
  <c r="D12" i="1"/>
  <c r="C12" i="1"/>
  <c r="E44" i="1"/>
  <c r="E43" i="1" s="1"/>
  <c r="D43" i="1"/>
  <c r="C43" i="1"/>
  <c r="E38" i="1"/>
  <c r="E37" i="1" s="1"/>
  <c r="D38" i="1"/>
  <c r="D37" i="1" s="1"/>
  <c r="C38" i="1"/>
  <c r="C37" i="1" s="1"/>
  <c r="E24" i="1"/>
  <c r="C24" i="1"/>
  <c r="E26" i="1"/>
  <c r="D26" i="1"/>
  <c r="C26" i="1"/>
  <c r="E21" i="1"/>
  <c r="D21" i="1"/>
  <c r="C21" i="1"/>
  <c r="E18" i="1"/>
  <c r="E17" i="1" s="1"/>
  <c r="D18" i="1"/>
  <c r="D17" i="1" s="1"/>
  <c r="C18" i="1"/>
  <c r="C17" i="1" s="1"/>
  <c r="E36" i="1" l="1"/>
  <c r="C36" i="1"/>
  <c r="C35" i="1" s="1"/>
  <c r="D36" i="1"/>
  <c r="E23" i="1"/>
  <c r="E20" i="1" s="1"/>
  <c r="E11" i="1" s="1"/>
  <c r="D23" i="1"/>
  <c r="D20" i="1" s="1"/>
  <c r="C23" i="1"/>
  <c r="C20" i="1" s="1"/>
  <c r="C11" i="1" s="1"/>
  <c r="D11" i="1" l="1"/>
  <c r="I14" i="1" s="1"/>
  <c r="J14" i="1"/>
  <c r="C10" i="1"/>
  <c r="D35" i="1"/>
  <c r="D10" i="1" s="1"/>
  <c r="E35" i="1"/>
  <c r="E10" i="1" s="1"/>
</calcChain>
</file>

<file path=xl/sharedStrings.xml><?xml version="1.0" encoding="utf-8"?>
<sst xmlns="http://schemas.openxmlformats.org/spreadsheetml/2006/main" count="81" uniqueCount="80">
  <si>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</si>
  <si>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</si>
  <si>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</si>
  <si>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</si>
  <si>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</si>
  <si>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</si>
  <si>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</si>
  <si>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</si>
  <si>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</si>
  <si>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</si>
  <si>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</si>
  <si>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</si>
  <si>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</si>
  <si>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</si>
  <si>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</si>
  <si>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</si>
  <si>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</si>
  <si>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</si>
  <si>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</si>
  <si>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</si>
  <si>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</si>
  <si>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</si>
  <si>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</si>
  <si>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</si>
  <si>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</si>
  <si>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</si>
  <si>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</si>
  <si>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</si>
  <si>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</si>
  <si>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</si>
  <si>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</si>
  <si>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</si>
  <si>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</si>
  <si>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</si>
  <si>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</si>
  <si>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</si>
  <si>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</si>
  <si>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</si>
  <si>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</si>
  <si>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</si>
  <si>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</si>
  <si>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</si>
  <si>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</si>
  <si>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</si>
  <si>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</si>
  <si>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</si>
  <si>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</si>
  <si>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</si>
  <si>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2</t>
  </si>
  <si>
    <t>Сумма на 2025 год</t>
  </si>
  <si>
    <t>Сумма на 2026 год</t>
  </si>
  <si>
    <t>1 01 02030 01 0000 110</t>
  </si>
  <si>
    <t>1 17 00000 00 0000 000</t>
  </si>
  <si>
    <t xml:space="preserve">Прочие неналоговые доходы 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</si>
  <si>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</si>
  <si>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</si>
  <si>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</si>
  <si>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</si>
  <si>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2 02 29999 10 0000 150</t>
  </si>
  <si>
    <t>Прочие субсидии бюджетам сельских поселений</t>
  </si>
  <si>
    <t>2 02 29999 00 0000 150</t>
  </si>
  <si>
    <t>Прочие субсидии</t>
  </si>
  <si>
    <t>2 02 20000 00 0000 150</t>
  </si>
  <si>
    <t>Субсидии бюджетам бюджетной системы Российской Федерации (межбюджетные субсидии)</t>
  </si>
  <si>
    <t>Сумма на 2027 год</t>
  </si>
  <si>
    <t>условно утверж 2026 (2,5%)и 2027 (5%)</t>
  </si>
  <si>
    <t>1 01 02020 01 0000 110</t>
  </si>
  <si>
    <t>1 11 00000 00 0000 000</t>
  </si>
  <si>
    <t>1 11 05000 00 0000 120</t>
  </si>
  <si>
    <t>1 11 05020 00 0000 120</t>
  </si>
  <si>
    <t>1 11 05025 10 0000 120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</si>
  <si>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</si>
  <si>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</si>
  <si>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</t>
  </si>
  <si>
    <t>Прогнозируемое поступление доходов в бюджет муниципального образования "Бунинское сельское поселение" Солнцевского муниципального района Курской области в 2025 году и в плановом периоде 2026 и 2027 годов</t>
  </si>
  <si>
    <t>Доходы, получаемые в виде арендной платы, а также средства от продажи права  на заключение договоров аренды за земли, находящиеся в собственности сельских поселений ( за исключением земельных участков муниципальных бюджетных и автономных учреждений)</t>
  </si>
  <si>
    <t>к  Решению Собрания депутатов Бунинского сельсовета Солнцевского района  Курской области  от 19.12.2024 года №12/56    «О бюджете муниципального образования "Бунинское сельское поселение" Солнцевского муниципального района Курской области на 2025 год и на плановый период  2026 и 2027 годов"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</si>
  <si>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дивидентов(в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дивидентов</t>
  </si>
  <si>
    <t xml:space="preserve">Налог на доходы физических лиц с доходов, 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дивидентов)( 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</si>
  <si>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Федерации( 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</si>
</sst>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/>
    <xf numFmtId="0" fontId="1" fillId="0" borderId="0" xfId="0" applyFont="1"/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wrapText="1"/>
    </xf>
    <xf numFmtId="0" fontId="5" fillId="0" borderId="1" xfId="1" applyNumberFormat="1" applyFont="1" applyFill="1" applyBorder="1" applyAlignment="1">
      <alignment wrapText="1" readingOrder="1"/>
    </xf>
    <xf numFmtId="0" fontId="7" fillId="0" borderId="0" xfId="0" applyFont="1"/>
    <xf numFmtId="0" fontId="7" fillId="0" borderId="0" xfId="0" applyFont="1" applyAlignment="1">
      <alignment wrapText="1"/>
    </xf>
    <xf numFmtId="4" fontId="6" fillId="0" borderId="1" xfId="1" applyNumberFormat="1" applyFont="1" applyFill="1" applyBorder="1" applyAlignment="1">
      <alignment horizontal="center" wrapText="1" readingOrder="1"/>
    </xf>
    <xf numFmtId="4" fontId="5" fillId="0" borderId="1" xfId="1" applyNumberFormat="1" applyFont="1" applyFill="1" applyBorder="1" applyAlignment="1">
      <alignment horizontal="center" wrapText="1" readingOrder="1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1" applyNumberFormat="1" applyFont="1" applyFill="1" applyBorder="1" applyAlignment="1">
      <alignment horizontal="left" wrapText="1"/>
    </xf>
    <xf numFmtId="0" fontId="6" fillId="0" borderId="1" xfId="1" applyNumberFormat="1" applyFont="1" applyFill="1" applyBorder="1" applyAlignment="1">
      <alignment horizontal="left" wrapText="1" readingOrder="1"/>
    </xf>
    <xf numFmtId="164" fontId="7" fillId="0" borderId="1" xfId="0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wrapText="1"/>
    </xf>
    <xf numFmtId="164" fontId="8" fillId="0" borderId="1" xfId="0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164" fontId="9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164" fontId="10" fillId="0" borderId="1" xfId="0" applyNumberFormat="1" applyFont="1" applyBorder="1"/>
    <xf numFmtId="0" fontId="11" fillId="0" borderId="2" xfId="1" applyNumberFormat="1" applyFont="1" applyFill="1" applyBorder="1" applyAlignment="1">
      <alignment horizontal="center" wrapText="1" readingOrder="1"/>
    </xf>
    <xf numFmtId="0" fontId="6" fillId="0" borderId="3" xfId="1" applyNumberFormat="1" applyFont="1" applyFill="1" applyBorder="1" applyAlignment="1">
      <alignment horizontal="center" wrapText="1" readingOrder="1"/>
    </xf>
    <xf numFmtId="0" fontId="12" fillId="0" borderId="4" xfId="0" applyFont="1" applyFill="1" applyBorder="1" applyAlignment="1">
      <alignment horizontal="center"/>
    </xf>
    <xf numFmtId="0" fontId="13" fillId="0" borderId="5" xfId="1" applyNumberFormat="1" applyFont="1" applyFill="1" applyBorder="1" applyAlignment="1">
      <alignment horizontal="center" wrapText="1" readingOrder="1"/>
    </xf>
    <xf numFmtId="0" fontId="7" fillId="0" borderId="1" xfId="0" applyFont="1" applyFill="1" applyBorder="1"/>
    <xf numFmtId="0" fontId="14" fillId="0" borderId="1" xfId="0" applyFont="1" applyFill="1" applyBorder="1" applyAlignment="1">
      <alignment horizontal="justify" vertical="top"/>
    </xf>
    <xf numFmtId="0" fontId="15" fillId="0" borderId="1" xfId="0" applyFont="1" applyFill="1" applyBorder="1" applyAlignment="1">
      <alignment horizontal="justify" vertical="top" wrapText="1"/>
    </xf>
    <xf numFmtId="164" fontId="0" fillId="0" borderId="0" xfId="0" applyNumberFormat="1"/>
    <xf numFmtId="0" fontId="7" fillId="0" borderId="0" xfId="0" applyFont="1" applyBorder="1"/>
    <xf numFmtId="0" fontId="7" fillId="0" borderId="4" xfId="0" applyFont="1" applyBorder="1" applyAlignment="1">
      <alignment wrapText="1"/>
    </xf>
    <xf numFmtId="0" fontId="8" fillId="0" borderId="0" xfId="0" applyFont="1" applyBorder="1"/>
    <xf numFmtId="0" fontId="8" fillId="0" borderId="4" xfId="0" applyFont="1" applyBorder="1" applyAlignment="1">
      <alignment wrapText="1"/>
    </xf>
    <xf numFmtId="0" fontId="16" fillId="0" borderId="0" xfId="0" applyFont="1"/>
    <xf numFmtId="0" fontId="17" fillId="0" borderId="6" xfId="1" applyNumberFormat="1" applyFont="1" applyFill="1" applyBorder="1" applyAlignment="1">
      <alignment horizontal="center" wrapText="1"/>
    </xf>
    <xf numFmtId="0" fontId="17" fillId="0" borderId="1" xfId="1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Fill="1" applyBorder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6"/>
  <sheetViews>
    <sheetView tabSelected="1" zoomScaleSheetLayoutView="110" workbookViewId="0">
      <selection activeCell="B15" sqref="B15"/>
    </sheetView>
  </sheetViews>
  <sheetFormatPr defaultRowHeight="15" x14ac:dyDescent="0.25"/>
  <cols>
    <col min="1" max="1" width="26.85546875" customWidth="1"/>
    <col min="2" max="2" width="36.140625" customWidth="1"/>
    <col min="3" max="3" width="25.140625" customWidth="1"/>
    <col min="4" max="4" width="21.5703125" customWidth="1"/>
    <col min="5" max="5" width="28.28515625" customWidth="1"/>
    <col min="9" max="9" width="28.5703125" customWidth="1"/>
    <col min="10" max="10" width="17" customWidth="1"/>
  </cols>
  <sheetData>
    <row r="2" spans="1:10" ht="15.75" x14ac:dyDescent="0.25">
      <c r="A2" s="1"/>
      <c r="B2" s="1"/>
      <c r="C2" s="40" t="s">
        <v>48</v>
      </c>
      <c r="D2" s="40"/>
      <c r="E2" s="40"/>
    </row>
    <row r="3" spans="1:10" ht="111.75" customHeight="1" x14ac:dyDescent="0.25">
      <c r="A3" s="6"/>
      <c r="B3" s="6"/>
      <c r="C3" s="6"/>
      <c r="D3" s="43" t="s">
        <v>76</v>
      </c>
      <c r="E3" s="43"/>
    </row>
    <row r="4" spans="1:10" ht="24.75" customHeight="1" x14ac:dyDescent="0.25">
      <c r="A4" s="6"/>
      <c r="B4" s="6"/>
      <c r="C4" s="6"/>
      <c r="D4" s="7"/>
      <c r="E4" s="7"/>
    </row>
    <row r="5" spans="1:10" ht="34.5" customHeight="1" x14ac:dyDescent="0.25">
      <c r="A5" s="42" t="s">
        <v>74</v>
      </c>
      <c r="B5" s="42"/>
      <c r="C5" s="42"/>
      <c r="D5" s="42"/>
      <c r="E5" s="42"/>
    </row>
    <row r="7" spans="1:10" ht="18.75" customHeight="1" x14ac:dyDescent="0.3">
      <c r="A7" s="41" t="s">
        <v>0</v>
      </c>
      <c r="B7" s="41"/>
      <c r="C7" s="41"/>
      <c r="D7" s="41"/>
      <c r="E7" s="41"/>
    </row>
    <row r="8" spans="1:10" ht="38.25" customHeight="1" x14ac:dyDescent="0.25">
      <c r="A8" s="2" t="s">
        <v>1</v>
      </c>
      <c r="B8" s="3" t="s">
        <v>2</v>
      </c>
      <c r="C8" s="2" t="s">
        <v>49</v>
      </c>
      <c r="D8" s="2" t="s">
        <v>50</v>
      </c>
      <c r="E8" s="2" t="s">
        <v>64</v>
      </c>
    </row>
    <row r="9" spans="1:10" x14ac:dyDescent="0.25">
      <c r="A9" s="2">
        <v>1</v>
      </c>
      <c r="B9" s="4">
        <v>2</v>
      </c>
      <c r="C9" s="2">
        <v>3</v>
      </c>
      <c r="D9" s="2">
        <v>4</v>
      </c>
      <c r="E9" s="2">
        <v>5</v>
      </c>
    </row>
    <row r="10" spans="1:10" ht="28.5" customHeight="1" x14ac:dyDescent="0.25">
      <c r="A10" s="5" t="s">
        <v>3</v>
      </c>
      <c r="B10" s="5"/>
      <c r="C10" s="8">
        <f>C11+C35</f>
        <v>14639381</v>
      </c>
      <c r="D10" s="8">
        <f>D11+D35</f>
        <v>14225189</v>
      </c>
      <c r="E10" s="8">
        <f>E11+E35</f>
        <v>14784774</v>
      </c>
    </row>
    <row r="11" spans="1:10" ht="39" customHeight="1" x14ac:dyDescent="0.25">
      <c r="A11" s="14" t="s">
        <v>4</v>
      </c>
      <c r="B11" s="13" t="s">
        <v>5</v>
      </c>
      <c r="C11" s="9">
        <f>C12+C17+C20+C32+C28</f>
        <v>12943289</v>
      </c>
      <c r="D11" s="9">
        <f>D12+D17+D20+D32+D28</f>
        <v>13510179</v>
      </c>
      <c r="E11" s="9">
        <f>E12+E17+E20+E32+E28</f>
        <v>14095136</v>
      </c>
    </row>
    <row r="12" spans="1:10" ht="37.5" customHeight="1" x14ac:dyDescent="0.25">
      <c r="A12" s="19" t="s">
        <v>6</v>
      </c>
      <c r="B12" s="20" t="s">
        <v>7</v>
      </c>
      <c r="C12" s="21">
        <f>C13</f>
        <v>288422</v>
      </c>
      <c r="D12" s="21">
        <f t="shared" ref="D12:E12" si="0">D13</f>
        <v>308703</v>
      </c>
      <c r="E12" s="21">
        <f t="shared" si="0"/>
        <v>309781</v>
      </c>
      <c r="I12" t="s">
        <v>65</v>
      </c>
    </row>
    <row r="13" spans="1:10" ht="22.5" customHeight="1" x14ac:dyDescent="0.25">
      <c r="A13" s="19" t="s">
        <v>8</v>
      </c>
      <c r="B13" s="20" t="s">
        <v>9</v>
      </c>
      <c r="C13" s="21">
        <f>C14+C15+C16</f>
        <v>288422</v>
      </c>
      <c r="D13" s="21">
        <f>D14+D15+D16</f>
        <v>308703</v>
      </c>
      <c r="E13" s="21">
        <f>E14+E15+E16</f>
        <v>309781</v>
      </c>
      <c r="I13">
        <v>2026</v>
      </c>
      <c r="J13">
        <v>2027</v>
      </c>
    </row>
    <row r="14" spans="1:10" ht="390" customHeight="1" x14ac:dyDescent="0.25">
      <c r="A14" s="11" t="s">
        <v>10</v>
      </c>
      <c r="B14" s="38" t="s">
        <v>77</v>
      </c>
      <c r="C14" s="15">
        <v>285356</v>
      </c>
      <c r="D14" s="15">
        <v>305440</v>
      </c>
      <c r="E14" s="15">
        <v>306368</v>
      </c>
      <c r="I14">
        <f>(D11+D37)*2.5%</f>
        <v>351191.30000000005</v>
      </c>
      <c r="J14" s="32">
        <f>(E11+E37)*5%</f>
        <v>730049.65</v>
      </c>
    </row>
    <row r="15" spans="1:10" ht="280.5" customHeight="1" x14ac:dyDescent="0.25">
      <c r="A15" s="11" t="s">
        <v>66</v>
      </c>
      <c r="B15" s="39" t="s">
        <v>79</v>
      </c>
      <c r="C15" s="15">
        <v>2513</v>
      </c>
      <c r="D15" s="15">
        <v>2673</v>
      </c>
      <c r="E15" s="15">
        <v>2790</v>
      </c>
      <c r="J15" s="32"/>
    </row>
    <row r="16" spans="1:10" ht="256.5" customHeight="1" x14ac:dyDescent="0.25">
      <c r="A16" s="11" t="s">
        <v>51</v>
      </c>
      <c r="B16" s="39" t="s">
        <v>78</v>
      </c>
      <c r="C16" s="15">
        <v>553</v>
      </c>
      <c r="D16" s="15">
        <v>590</v>
      </c>
      <c r="E16" s="15">
        <v>623</v>
      </c>
      <c r="J16" s="32"/>
    </row>
    <row r="17" spans="1:5" ht="37.5" customHeight="1" x14ac:dyDescent="0.25">
      <c r="A17" s="16" t="s">
        <v>11</v>
      </c>
      <c r="B17" s="17" t="s">
        <v>12</v>
      </c>
      <c r="C17" s="18">
        <f>C18</f>
        <v>9553022</v>
      </c>
      <c r="D17" s="18">
        <f t="shared" ref="D17:E18" si="1">D18</f>
        <v>10112586</v>
      </c>
      <c r="E17" s="18">
        <f t="shared" si="1"/>
        <v>10679109</v>
      </c>
    </row>
    <row r="18" spans="1:5" ht="31.5" customHeight="1" x14ac:dyDescent="0.25">
      <c r="A18" s="11" t="s">
        <v>13</v>
      </c>
      <c r="B18" s="12" t="s">
        <v>14</v>
      </c>
      <c r="C18" s="15">
        <f>C19</f>
        <v>9553022</v>
      </c>
      <c r="D18" s="15">
        <f t="shared" si="1"/>
        <v>10112586</v>
      </c>
      <c r="E18" s="15">
        <f t="shared" si="1"/>
        <v>10679109</v>
      </c>
    </row>
    <row r="19" spans="1:5" ht="31.5" customHeight="1" x14ac:dyDescent="0.25">
      <c r="A19" s="11" t="s">
        <v>15</v>
      </c>
      <c r="B19" s="12" t="s">
        <v>14</v>
      </c>
      <c r="C19" s="15">
        <v>9553022</v>
      </c>
      <c r="D19" s="15">
        <v>10112586</v>
      </c>
      <c r="E19" s="15">
        <v>10679109</v>
      </c>
    </row>
    <row r="20" spans="1:5" x14ac:dyDescent="0.25">
      <c r="A20" s="16" t="s">
        <v>16</v>
      </c>
      <c r="B20" s="17" t="s">
        <v>17</v>
      </c>
      <c r="C20" s="18">
        <f>C21+C23</f>
        <v>1945320</v>
      </c>
      <c r="D20" s="18">
        <f t="shared" ref="D20:E20" si="2">D21+D23</f>
        <v>1962403</v>
      </c>
      <c r="E20" s="18">
        <f t="shared" si="2"/>
        <v>1979759</v>
      </c>
    </row>
    <row r="21" spans="1:5" ht="31.5" customHeight="1" x14ac:dyDescent="0.25">
      <c r="A21" s="19" t="s">
        <v>18</v>
      </c>
      <c r="B21" s="20" t="s">
        <v>19</v>
      </c>
      <c r="C21" s="21">
        <f>C22</f>
        <v>92948</v>
      </c>
      <c r="D21" s="21">
        <f t="shared" ref="D21:E21" si="3">D22</f>
        <v>95480</v>
      </c>
      <c r="E21" s="21">
        <f t="shared" si="3"/>
        <v>97933</v>
      </c>
    </row>
    <row r="22" spans="1:5" ht="93" customHeight="1" x14ac:dyDescent="0.25">
      <c r="A22" s="11" t="s">
        <v>20</v>
      </c>
      <c r="B22" s="12" t="s">
        <v>21</v>
      </c>
      <c r="C22" s="15">
        <v>92948</v>
      </c>
      <c r="D22" s="15">
        <v>95480</v>
      </c>
      <c r="E22" s="15">
        <v>97933</v>
      </c>
    </row>
    <row r="23" spans="1:5" x14ac:dyDescent="0.25">
      <c r="A23" s="19" t="s">
        <v>22</v>
      </c>
      <c r="B23" s="20" t="s">
        <v>23</v>
      </c>
      <c r="C23" s="21">
        <f>C24+C26</f>
        <v>1852372</v>
      </c>
      <c r="D23" s="21">
        <f t="shared" ref="D23:E23" si="4">D24+D26</f>
        <v>1866923</v>
      </c>
      <c r="E23" s="21">
        <f t="shared" si="4"/>
        <v>1881826</v>
      </c>
    </row>
    <row r="24" spans="1:5" x14ac:dyDescent="0.25">
      <c r="A24" s="22" t="s">
        <v>24</v>
      </c>
      <c r="B24" s="23" t="s">
        <v>25</v>
      </c>
      <c r="C24" s="24">
        <f>C25</f>
        <v>1299000</v>
      </c>
      <c r="D24" s="24">
        <v>1299000</v>
      </c>
      <c r="E24" s="24">
        <f t="shared" ref="E24" si="5">E25</f>
        <v>1299000</v>
      </c>
    </row>
    <row r="25" spans="1:5" ht="66" customHeight="1" x14ac:dyDescent="0.25">
      <c r="A25" s="11" t="s">
        <v>26</v>
      </c>
      <c r="B25" s="12" t="s">
        <v>27</v>
      </c>
      <c r="C25" s="15">
        <v>1299000</v>
      </c>
      <c r="D25" s="15">
        <v>129900</v>
      </c>
      <c r="E25" s="15">
        <v>1299000</v>
      </c>
    </row>
    <row r="26" spans="1:5" ht="30.75" customHeight="1" x14ac:dyDescent="0.25">
      <c r="A26" s="22" t="s">
        <v>28</v>
      </c>
      <c r="B26" s="23" t="s">
        <v>29</v>
      </c>
      <c r="C26" s="24">
        <f>C27</f>
        <v>553372</v>
      </c>
      <c r="D26" s="24">
        <f t="shared" ref="D26:E26" si="6">D27</f>
        <v>567923</v>
      </c>
      <c r="E26" s="24">
        <f t="shared" si="6"/>
        <v>582826</v>
      </c>
    </row>
    <row r="27" spans="1:5" ht="64.5" customHeight="1" x14ac:dyDescent="0.25">
      <c r="A27" s="11" t="s">
        <v>30</v>
      </c>
      <c r="B27" s="12" t="s">
        <v>31</v>
      </c>
      <c r="C27" s="15">
        <v>553372</v>
      </c>
      <c r="D27" s="15">
        <v>567923</v>
      </c>
      <c r="E27" s="15">
        <v>582826</v>
      </c>
    </row>
    <row r="28" spans="1:5" s="37" customFormat="1" ht="60" customHeight="1" x14ac:dyDescent="0.25">
      <c r="A28" s="35" t="s">
        <v>67</v>
      </c>
      <c r="B28" s="36" t="s">
        <v>71</v>
      </c>
      <c r="C28" s="18">
        <v>1126487</v>
      </c>
      <c r="D28" s="18">
        <v>1126487</v>
      </c>
      <c r="E28" s="18">
        <v>1126487</v>
      </c>
    </row>
    <row r="29" spans="1:5" ht="140.25" customHeight="1" x14ac:dyDescent="0.25">
      <c r="A29" s="33" t="s">
        <v>68</v>
      </c>
      <c r="B29" s="34" t="s">
        <v>72</v>
      </c>
      <c r="C29" s="15">
        <v>1126487</v>
      </c>
      <c r="D29" s="15">
        <v>1126487</v>
      </c>
      <c r="E29" s="15">
        <v>1126487</v>
      </c>
    </row>
    <row r="30" spans="1:5" ht="128.25" customHeight="1" x14ac:dyDescent="0.25">
      <c r="A30" s="33" t="s">
        <v>69</v>
      </c>
      <c r="B30" s="34" t="s">
        <v>73</v>
      </c>
      <c r="C30" s="15">
        <v>1126487</v>
      </c>
      <c r="D30" s="15">
        <v>1126487</v>
      </c>
      <c r="E30" s="15">
        <v>1126487</v>
      </c>
    </row>
    <row r="31" spans="1:5" ht="108.75" customHeight="1" x14ac:dyDescent="0.25">
      <c r="A31" s="33" t="s">
        <v>70</v>
      </c>
      <c r="B31" s="34" t="s">
        <v>75</v>
      </c>
      <c r="C31" s="15">
        <v>1126487</v>
      </c>
      <c r="D31" s="15">
        <v>1126487</v>
      </c>
      <c r="E31" s="15">
        <v>1126487</v>
      </c>
    </row>
    <row r="32" spans="1:5" ht="30" customHeight="1" x14ac:dyDescent="0.25">
      <c r="A32" s="26" t="s">
        <v>52</v>
      </c>
      <c r="B32" s="27" t="s">
        <v>53</v>
      </c>
      <c r="C32" s="18">
        <v>30038</v>
      </c>
      <c r="D32" s="18">
        <f t="shared" ref="D32:E33" si="7">D33</f>
        <v>0</v>
      </c>
      <c r="E32" s="18">
        <f t="shared" si="7"/>
        <v>0</v>
      </c>
    </row>
    <row r="33" spans="1:5" ht="17.25" customHeight="1" x14ac:dyDescent="0.25">
      <c r="A33" s="28" t="s">
        <v>54</v>
      </c>
      <c r="B33" s="30" t="s">
        <v>55</v>
      </c>
      <c r="C33" s="15">
        <f>C34</f>
        <v>30038</v>
      </c>
      <c r="D33" s="15">
        <f t="shared" si="7"/>
        <v>0</v>
      </c>
      <c r="E33" s="15">
        <f t="shared" si="7"/>
        <v>0</v>
      </c>
    </row>
    <row r="34" spans="1:5" ht="33" customHeight="1" x14ac:dyDescent="0.25">
      <c r="A34" s="25" t="s">
        <v>56</v>
      </c>
      <c r="B34" s="31" t="s">
        <v>57</v>
      </c>
      <c r="C34" s="15">
        <v>30038</v>
      </c>
      <c r="D34" s="15">
        <v>0</v>
      </c>
      <c r="E34" s="15">
        <v>0</v>
      </c>
    </row>
    <row r="35" spans="1:5" ht="36" customHeight="1" x14ac:dyDescent="0.25">
      <c r="A35" s="16" t="s">
        <v>32</v>
      </c>
      <c r="B35" s="17" t="s">
        <v>33</v>
      </c>
      <c r="C35" s="18">
        <f t="shared" ref="C35:E35" si="8">C36</f>
        <v>1696092</v>
      </c>
      <c r="D35" s="18">
        <f t="shared" si="8"/>
        <v>715010</v>
      </c>
      <c r="E35" s="18">
        <f t="shared" si="8"/>
        <v>689638</v>
      </c>
    </row>
    <row r="36" spans="1:5" ht="78.75" customHeight="1" x14ac:dyDescent="0.25">
      <c r="A36" s="16" t="s">
        <v>34</v>
      </c>
      <c r="B36" s="17" t="s">
        <v>35</v>
      </c>
      <c r="C36" s="18">
        <f>C37+C43+C40</f>
        <v>1696092</v>
      </c>
      <c r="D36" s="18">
        <f t="shared" ref="D36:E36" si="9">D37+D43+D40</f>
        <v>715010</v>
      </c>
      <c r="E36" s="18">
        <f t="shared" si="9"/>
        <v>689638</v>
      </c>
    </row>
    <row r="37" spans="1:5" ht="54" customHeight="1" x14ac:dyDescent="0.25">
      <c r="A37" s="16" t="s">
        <v>36</v>
      </c>
      <c r="B37" s="17" t="s">
        <v>37</v>
      </c>
      <c r="C37" s="18">
        <f>C38</f>
        <v>632321</v>
      </c>
      <c r="D37" s="18">
        <f>D38</f>
        <v>537473</v>
      </c>
      <c r="E37" s="18">
        <f t="shared" ref="E37" si="10">E38</f>
        <v>505857</v>
      </c>
    </row>
    <row r="38" spans="1:5" ht="75" x14ac:dyDescent="0.25">
      <c r="A38" s="19" t="s">
        <v>38</v>
      </c>
      <c r="B38" s="20" t="s">
        <v>39</v>
      </c>
      <c r="C38" s="21">
        <f>C39</f>
        <v>632321</v>
      </c>
      <c r="D38" s="21">
        <f t="shared" ref="D38:E38" si="11">D39</f>
        <v>537473</v>
      </c>
      <c r="E38" s="21">
        <f t="shared" si="11"/>
        <v>505857</v>
      </c>
    </row>
    <row r="39" spans="1:5" ht="78" customHeight="1" x14ac:dyDescent="0.25">
      <c r="A39" s="11" t="s">
        <v>40</v>
      </c>
      <c r="B39" s="12" t="s">
        <v>41</v>
      </c>
      <c r="C39" s="15">
        <v>632321</v>
      </c>
      <c r="D39" s="15">
        <v>537473</v>
      </c>
      <c r="E39" s="15">
        <v>505857</v>
      </c>
    </row>
    <row r="40" spans="1:5" ht="48.75" customHeight="1" x14ac:dyDescent="0.25">
      <c r="A40" s="16" t="s">
        <v>62</v>
      </c>
      <c r="B40" s="17" t="s">
        <v>63</v>
      </c>
      <c r="C40" s="18">
        <f>C41</f>
        <v>901146</v>
      </c>
      <c r="D40" s="18">
        <f t="shared" ref="D40:E41" si="12">D41</f>
        <v>0</v>
      </c>
      <c r="E40" s="18">
        <f t="shared" si="12"/>
        <v>0</v>
      </c>
    </row>
    <row r="41" spans="1:5" ht="36" customHeight="1" x14ac:dyDescent="0.25">
      <c r="A41" s="19" t="s">
        <v>60</v>
      </c>
      <c r="B41" s="20" t="s">
        <v>61</v>
      </c>
      <c r="C41" s="24">
        <f>C42</f>
        <v>901146</v>
      </c>
      <c r="D41" s="24">
        <f t="shared" si="12"/>
        <v>0</v>
      </c>
      <c r="E41" s="24">
        <f t="shared" si="12"/>
        <v>0</v>
      </c>
    </row>
    <row r="42" spans="1:5" ht="42" customHeight="1" x14ac:dyDescent="0.25">
      <c r="A42" s="29" t="s">
        <v>58</v>
      </c>
      <c r="B42" s="12" t="s">
        <v>59</v>
      </c>
      <c r="C42" s="15">
        <v>901146</v>
      </c>
      <c r="D42" s="15">
        <v>0</v>
      </c>
      <c r="E42" s="15">
        <v>0</v>
      </c>
    </row>
    <row r="43" spans="1:5" ht="45.75" customHeight="1" x14ac:dyDescent="0.25">
      <c r="A43" s="16" t="s">
        <v>42</v>
      </c>
      <c r="B43" s="17" t="s">
        <v>43</v>
      </c>
      <c r="C43" s="18">
        <f>C44</f>
        <v>162625</v>
      </c>
      <c r="D43" s="18">
        <f t="shared" ref="D43:E44" si="13">D44</f>
        <v>177537</v>
      </c>
      <c r="E43" s="18">
        <f t="shared" si="13"/>
        <v>183781</v>
      </c>
    </row>
    <row r="44" spans="1:5" ht="83.25" customHeight="1" x14ac:dyDescent="0.25">
      <c r="A44" s="11" t="s">
        <v>44</v>
      </c>
      <c r="B44" s="12" t="s">
        <v>45</v>
      </c>
      <c r="C44" s="15">
        <v>162625</v>
      </c>
      <c r="D44" s="15">
        <v>177537</v>
      </c>
      <c r="E44" s="15">
        <f t="shared" si="13"/>
        <v>183781</v>
      </c>
    </row>
    <row r="45" spans="1:5" ht="77.25" customHeight="1" x14ac:dyDescent="0.25">
      <c r="A45" s="11" t="s">
        <v>46</v>
      </c>
      <c r="B45" s="12" t="s">
        <v>47</v>
      </c>
      <c r="C45" s="15">
        <v>162625</v>
      </c>
      <c r="D45" s="15">
        <v>177537</v>
      </c>
      <c r="E45" s="15">
        <v>183781</v>
      </c>
    </row>
    <row r="46" spans="1:5" x14ac:dyDescent="0.25">
      <c r="B46" s="10"/>
    </row>
  </sheetData>
  <mergeCells count="4">
    <mergeCell ref="C2:E2"/>
    <mergeCell ref="A7:E7"/>
    <mergeCell ref="A5:E5"/>
    <mergeCell ref="D3:E3"/>
  </mergeCells>
  <pageMargins left="0.11811023622047245" right="0.19685039370078741" top="0.15748031496062992" bottom="0.15748031496062992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2024-12-23T11:49:36Z</dcterms:modified>
</cp:coreProperties>
</file>