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Лист1!$A$1:$H$108</definedName>
  </definedNames>
  <calcPr calcId="152511"/>
</workbook>
</file>

<file path=xl/calcChain.xml><?xml version="1.0" encoding="utf-8"?>
<calcChain xmlns="http://schemas.openxmlformats.org/spreadsheetml/2006/main">
  <c r="F95" i="1" l="1"/>
  <c r="F83" i="1"/>
  <c r="F82" i="1" s="1"/>
  <c r="F93" i="1" l="1"/>
  <c r="F90" i="1" s="1"/>
  <c r="F89" i="1" l="1"/>
  <c r="F88" i="1" s="1"/>
  <c r="F87" i="1" s="1"/>
  <c r="F58" i="1"/>
  <c r="F47" i="1"/>
  <c r="F46" i="1" s="1"/>
  <c r="F45" i="1" s="1"/>
  <c r="H37" i="1" l="1"/>
  <c r="H36" i="1" s="1"/>
  <c r="H35" i="1" s="1"/>
  <c r="H34" i="1" s="1"/>
  <c r="G37" i="1"/>
  <c r="G36" i="1" s="1"/>
  <c r="G35" i="1" s="1"/>
  <c r="G34" i="1" s="1"/>
  <c r="F37" i="1"/>
  <c r="F36" i="1" s="1"/>
  <c r="F35" i="1" s="1"/>
  <c r="F34" i="1" s="1"/>
  <c r="H58" i="1"/>
  <c r="G58" i="1"/>
  <c r="F17" i="1" l="1"/>
  <c r="G17" i="1"/>
  <c r="H17" i="1"/>
  <c r="H107" i="1"/>
  <c r="H106" i="1" s="1"/>
  <c r="H105" i="1" s="1"/>
  <c r="G107" i="1"/>
  <c r="G106" i="1" s="1"/>
  <c r="G105" i="1" s="1"/>
  <c r="F107" i="1"/>
  <c r="F106" i="1" s="1"/>
  <c r="F105" i="1" s="1"/>
  <c r="F104" i="1" s="1"/>
  <c r="H104" i="1" l="1"/>
  <c r="G104" i="1"/>
  <c r="H83" i="1"/>
  <c r="G83" i="1"/>
  <c r="H51" i="1" l="1"/>
  <c r="H50" i="1" s="1"/>
  <c r="G51" i="1"/>
  <c r="G50" i="1" s="1"/>
  <c r="F51" i="1"/>
  <c r="F50" i="1" s="1"/>
  <c r="H101" i="1" l="1"/>
  <c r="H100" i="1" s="1"/>
  <c r="H99" i="1" s="1"/>
  <c r="G101" i="1"/>
  <c r="G100" i="1" s="1"/>
  <c r="G99" i="1" s="1"/>
  <c r="F101" i="1"/>
  <c r="F100" i="1" s="1"/>
  <c r="F99" i="1" s="1"/>
  <c r="H77" i="1"/>
  <c r="H76" i="1" s="1"/>
  <c r="H75" i="1" s="1"/>
  <c r="H74" i="1" s="1"/>
  <c r="H73" i="1" s="1"/>
  <c r="H72" i="1" s="1"/>
  <c r="G77" i="1"/>
  <c r="G76" i="1" s="1"/>
  <c r="G75" i="1" s="1"/>
  <c r="G74" i="1" s="1"/>
  <c r="G73" i="1" s="1"/>
  <c r="G72" i="1" s="1"/>
  <c r="F77" i="1"/>
  <c r="F76" i="1" s="1"/>
  <c r="F75" i="1" s="1"/>
  <c r="F74" i="1" s="1"/>
  <c r="F73" i="1" s="1"/>
  <c r="F72" i="1" s="1"/>
  <c r="H70" i="1"/>
  <c r="H69" i="1" s="1"/>
  <c r="H68" i="1" s="1"/>
  <c r="H67" i="1" s="1"/>
  <c r="H66" i="1" s="1"/>
  <c r="G70" i="1"/>
  <c r="G69" i="1" s="1"/>
  <c r="G68" i="1" s="1"/>
  <c r="G67" i="1" s="1"/>
  <c r="G66" i="1" s="1"/>
  <c r="F70" i="1"/>
  <c r="F69" i="1" s="1"/>
  <c r="F68" i="1" s="1"/>
  <c r="F67" i="1" s="1"/>
  <c r="F66" i="1" s="1"/>
  <c r="H64" i="1"/>
  <c r="H63" i="1" s="1"/>
  <c r="H62" i="1" s="1"/>
  <c r="H61" i="1" s="1"/>
  <c r="G64" i="1"/>
  <c r="G63" i="1" s="1"/>
  <c r="G62" i="1" s="1"/>
  <c r="G61" i="1" s="1"/>
  <c r="F64" i="1"/>
  <c r="F63" i="1" s="1"/>
  <c r="F61" i="1" s="1"/>
  <c r="H57" i="1"/>
  <c r="H56" i="1" s="1"/>
  <c r="H55" i="1" s="1"/>
  <c r="H54" i="1" s="1"/>
  <c r="G57" i="1"/>
  <c r="G56" i="1" s="1"/>
  <c r="G55" i="1" s="1"/>
  <c r="G54" i="1" s="1"/>
  <c r="F57" i="1"/>
  <c r="F56" i="1" s="1"/>
  <c r="F55" i="1" s="1"/>
  <c r="F54" i="1" s="1"/>
  <c r="H47" i="1"/>
  <c r="H46" i="1" s="1"/>
  <c r="H45" i="1" s="1"/>
  <c r="G47" i="1"/>
  <c r="G46" i="1" s="1"/>
  <c r="G45" i="1" s="1"/>
  <c r="H27" i="1"/>
  <c r="G27" i="1"/>
  <c r="F27" i="1"/>
  <c r="H43" i="1"/>
  <c r="H42" i="1" s="1"/>
  <c r="H41" i="1" s="1"/>
  <c r="H40" i="1" s="1"/>
  <c r="G43" i="1"/>
  <c r="G42" i="1" s="1"/>
  <c r="G41" i="1" s="1"/>
  <c r="G40" i="1" s="1"/>
  <c r="F43" i="1"/>
  <c r="F42" i="1" s="1"/>
  <c r="F41" i="1" s="1"/>
  <c r="F40" i="1" s="1"/>
  <c r="F39" i="1" s="1"/>
  <c r="H32" i="1"/>
  <c r="H31" i="1" s="1"/>
  <c r="H30" i="1" s="1"/>
  <c r="H29" i="1" s="1"/>
  <c r="G32" i="1"/>
  <c r="G31" i="1" s="1"/>
  <c r="G30" i="1" s="1"/>
  <c r="G29" i="1" s="1"/>
  <c r="F32" i="1"/>
  <c r="F31" i="1" s="1"/>
  <c r="F30" i="1" s="1"/>
  <c r="F29" i="1" s="1"/>
  <c r="H21" i="1"/>
  <c r="G21" i="1"/>
  <c r="H23" i="1"/>
  <c r="G23" i="1"/>
  <c r="H25" i="1"/>
  <c r="G25" i="1"/>
  <c r="F21" i="1"/>
  <c r="F23" i="1"/>
  <c r="F25" i="1"/>
  <c r="H12" i="1"/>
  <c r="H11" i="1" s="1"/>
  <c r="H10" i="1" s="1"/>
  <c r="H9" i="1" s="1"/>
  <c r="G12" i="1"/>
  <c r="G11" i="1" s="1"/>
  <c r="G10" i="1" s="1"/>
  <c r="G9" i="1" s="1"/>
  <c r="F12" i="1"/>
  <c r="F11" i="1" s="1"/>
  <c r="F10" i="1" s="1"/>
  <c r="F9" i="1" s="1"/>
  <c r="G39" i="1" l="1"/>
  <c r="H39" i="1"/>
  <c r="F16" i="1"/>
  <c r="F15" i="1" s="1"/>
  <c r="F14" i="1" s="1"/>
  <c r="F8" i="1" s="1"/>
  <c r="H98" i="1"/>
  <c r="H97" i="1" s="1"/>
  <c r="G98" i="1"/>
  <c r="G97" i="1" s="1"/>
  <c r="G16" i="1"/>
  <c r="G15" i="1" s="1"/>
  <c r="G14" i="1" s="1"/>
  <c r="G81" i="1"/>
  <c r="F98" i="1"/>
  <c r="F97" i="1" s="1"/>
  <c r="F81" i="1"/>
  <c r="H60" i="1"/>
  <c r="H16" i="1"/>
  <c r="H15" i="1" s="1"/>
  <c r="H14" i="1" s="1"/>
  <c r="H81" i="1"/>
  <c r="G60" i="1"/>
  <c r="F60" i="1"/>
  <c r="H80" i="1" l="1"/>
  <c r="H79" i="1" s="1"/>
  <c r="F80" i="1"/>
  <c r="F79" i="1" s="1"/>
  <c r="F7" i="1" s="1"/>
  <c r="G80" i="1"/>
  <c r="G79" i="1" s="1"/>
  <c r="H8" i="1"/>
  <c r="G8" i="1"/>
  <c r="G7" i="1" l="1"/>
  <c r="H7" i="1"/>
</calcChain>
</file>

<file path=xl/sharedStrings.xml><?xml version="1.0" encoding="utf-8"?>
<sst xmlns="http://schemas.openxmlformats.org/spreadsheetml/2006/main" count="423" uniqueCount="151">
  <si>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</si>
  <si>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</si>
  <si>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</si>
  <si>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</si>
  <si>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</si>
  <si>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</si>
  <si>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</si>
  <si>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</si>
  <si>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</si>
  <si>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</si>
  <si>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</si>
  <si>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</si>
  <si>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</si>
  <si>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</si>
  <si>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</si>
  <si>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</si>
  <si>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</si>
  <si>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</si>
  <si>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</si>
  <si>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</si>
  <si>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</si>
  <si>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</si>
  <si>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</si>
  <si>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</si>
  <si>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</si>
  <si>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</si>
  <si>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</si>
  <si>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</si>
  <si>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</si>
  <si>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</si>
  <si>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</si>
  <si>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</si>
  <si>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</si>
  <si>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</si>
  <si>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</si>
  <si>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</si>
  <si>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</si>
  <si>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</si>
  <si>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</si>
  <si>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</si>
  <si>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</si>
  <si>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</si>
  <si>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</si>
  <si>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</si>
  <si>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</si>
  <si>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</si>
  <si>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</si>
  <si>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</si>
  <si>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</si>
  <si>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</si>
  <si>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</si>
  <si>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</si>
  <si>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</si>
  <si>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</si>
  <si>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</si>
  <si>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</si>
  <si>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</si>
  <si>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</si>
  <si>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</si>
  <si>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</si>
  <si>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</si>
  <si>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</si>
  <si>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</si>
  <si>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</si>
  <si>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</si>
  <si>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</si>
  <si>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</si>
  <si>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Гражданская оборона</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</si>
  <si>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</si>
  <si>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</si>
  <si>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</si>
  <si>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</si>
  <si>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</si>
  <si>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</si>
  <si>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</si>
  <si>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</si>
  <si>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</si>
  <si>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</si>
  <si>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</si>
  <si>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</si>
  <si>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</si>
  <si>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</si>
  <si>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</si>
  <si>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</si>
  <si>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</si>
  <si>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</si>
  <si>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</si>
  <si>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</si>
  <si>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</si>
  <si>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</si>
  <si>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</si>
  <si>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</si>
  <si>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</si>
  <si>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</si>
  <si>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</si>
  <si>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</si>
  <si>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</si>
  <si>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</si>
  <si>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</si>
  <si>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</si>
  <si>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</si>
  <si>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</si>
  <si>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</si>
  <si>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</si>
  <si>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</si>
  <si>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</si>
  <si>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</si>
  <si>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 xml:space="preserve">Культура, кинематография </t>
  </si>
  <si>
    <t>08</t>
  </si>
  <si>
    <t>Культура</t>
  </si>
  <si>
    <t xml:space="preserve"> Межбюджетные трансферты</t>
  </si>
  <si>
    <t>Межбюджетные трансферты</t>
  </si>
  <si>
    <t>Итого расходы на 2026 год</t>
  </si>
  <si>
    <t>Итого расходы на 2025год</t>
  </si>
  <si>
    <t>Итого расходы на 2027 год</t>
  </si>
  <si>
    <t xml:space="preserve">к  Решению Собрания депутатов Бунинского сельсовета Солнцевского района  Курской области  ___.___.2024 года № ____ «О бюджете муниципального образования "Бунинский сельсовет" Солнцевского района Курской области на 2025 год и на плановый период  2026 и 2027 годов"
</t>
  </si>
  <si>
    <t>Распределение бюджетных ассигнований по разделам, подразделам, целевым статьям (муниципальным программам муниципального образования "Бунинский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</si>
  <si>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Обеспечение деятельности Администрации Бунинского сельсовета Солнцевского района Курской области</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</si>
  <si>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</si>
  <si>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</si>
  <si>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Муниципальная программа «Профилактика преступлений и иных  правонарушений на территории Бунинского сельсовета на 2024-2026гг."»</t>
  </si>
  <si>
    <t xml:space="preserve">Подпрограмма «Обеспечение правопорядка на территории муниципального образования "Бунинский сельсовет" Солнцевского района Курской области на 2024-2026гг." </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</si>
  <si>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</si>
  <si>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</si>
  <si>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</si>
  <si>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</si>
  <si>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</si>
  <si>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02 1 01 С1445</t>
  </si>
  <si>
    <t>02 1 01 00000</t>
  </si>
  <si>
    <t>02 1 00 00000</t>
  </si>
  <si>
    <t>02 0 00 00000</t>
  </si>
  <si>
    <t>Непрограммная  деятельность органов местного самоуправления</t>
  </si>
  <si>
    <t>Непрограммные  расходы органов местного самоуправления</t>
  </si>
  <si>
    <t>Закупка товаров, работ и услуг для обеспечения государственных  (муниципальных) нужд</t>
  </si>
  <si>
    <t>77 2 00 14005</t>
  </si>
  <si>
    <t>77 2 00 S4005</t>
  </si>
  <si>
    <t>Капитальный ремонт системы электроснабжения нежилого здания по адресу: Курская область, Солнцевский район, с.Бунино, ул.Центральная ,д.39</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</si>
  <si>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</si>
  <si>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Отдельные мероприятия в области гражданской обороны, защита населения и территорий от чрезвычайных ситуаций</t>
  </si>
  <si>
    <t>77 2 00 С1460</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</si>
  <si>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</si>
  <si>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</si>
  <si>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</si>
  <si>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</si>
  <si>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</si>
  <si>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</si>
  <si>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</si>
  <si>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Благоустройство общественной территории (ограждение кладбища) с.Бунино Солнцевского района Курской области</t>
  </si>
  <si>
    <t>77 2 00 С4006</t>
  </si>
  <si>
    <t>77 2 00 С4007</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</si>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</sst>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8"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10"/>
      <color theme="1"/>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4" fillId="0" borderId="0"/>
  </cellStyleXfs>
  <cellXfs count="41">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0" fontId="9" fillId="0" borderId="2" xfId="0" applyFont="1" applyBorder="1" applyAlignment="1">
      <alignment vertical="top" wrapText="1"/>
    </xf>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0" fontId="12" fillId="3" borderId="2" xfId="0" applyFont="1" applyFill="1" applyBorder="1" applyAlignment="1">
      <alignment vertical="top" wrapText="1"/>
    </xf>
    <xf numFmtId="0" fontId="13" fillId="3" borderId="2" xfId="0" applyFont="1" applyFill="1" applyBorder="1" applyAlignment="1">
      <alignment vertical="top" wrapText="1"/>
    </xf>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0" fontId="0" fillId="0" borderId="0" xfId="0" applyFont="1"/>
    <xf numFmtId="0" fontId="0" fillId="0" borderId="4" xfId="0" applyFont="1" applyBorder="1" applyAlignment="1"/>
    <xf numFmtId="0" fontId="0" fillId="0" borderId="0" xfId="0" applyFont="1" applyAlignment="1"/>
    <xf numFmtId="49" fontId="16" fillId="3" borderId="1" xfId="0" applyNumberFormat="1" applyFont="1" applyFill="1" applyBorder="1"/>
    <xf numFmtId="0" fontId="17" fillId="0" borderId="0" xfId="0" applyFont="1"/>
    <xf numFmtId="0" fontId="15" fillId="3" borderId="2" xfId="0"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8"/>
  <sheetViews>
    <sheetView tabSelected="1" topLeftCell="A89" zoomScale="110" zoomScaleNormal="110" zoomScaleSheetLayoutView="80" workbookViewId="0">
      <selection activeCell="G93" sqref="G93"/>
    </sheetView>
  </sheetViews>
  <sheetFormatPr defaultRowHeight="15" x14ac:dyDescent="0.25"/>
  <cols>
    <col min="1" max="1" width="33.140625" customWidth="1"/>
    <col min="4" max="4" width="17" customWidth="1"/>
    <col min="5" max="5" width="7.5703125" customWidth="1"/>
    <col min="6" max="6" width="22.140625" customWidth="1"/>
    <col min="7" max="8" width="21.42578125" customWidth="1"/>
    <col min="11" max="11" width="10.28515625" customWidth="1"/>
  </cols>
  <sheetData>
    <row r="1" spans="1:11" ht="31.5" customHeight="1" x14ac:dyDescent="0.25">
      <c r="A1" s="11"/>
      <c r="B1" s="11"/>
      <c r="C1" s="11"/>
      <c r="D1" s="11"/>
      <c r="E1" s="11"/>
      <c r="F1" s="40" t="s">
        <v>87</v>
      </c>
      <c r="G1" s="40"/>
      <c r="H1" s="40"/>
    </row>
    <row r="2" spans="1:11" ht="75.75" customHeight="1" x14ac:dyDescent="0.25">
      <c r="A2" s="11"/>
      <c r="B2" s="11"/>
      <c r="C2" s="11"/>
      <c r="D2" s="39" t="s">
        <v>115</v>
      </c>
      <c r="E2" s="39"/>
      <c r="F2" s="39"/>
      <c r="G2" s="39"/>
      <c r="H2" s="39"/>
    </row>
    <row r="3" spans="1:11" ht="56.25" customHeight="1" x14ac:dyDescent="0.25">
      <c r="A3" s="38" t="s">
        <v>116</v>
      </c>
      <c r="B3" s="38"/>
      <c r="C3" s="38"/>
      <c r="D3" s="38"/>
      <c r="E3" s="38"/>
      <c r="F3" s="38"/>
      <c r="G3" s="38"/>
      <c r="H3" s="38"/>
    </row>
    <row r="4" spans="1:11" ht="1.5" hidden="1" customHeight="1" x14ac:dyDescent="0.25">
      <c r="A4" s="10"/>
      <c r="B4" s="10"/>
      <c r="C4" s="10"/>
      <c r="D4" s="10"/>
      <c r="E4" s="10"/>
      <c r="F4" s="10"/>
      <c r="G4" s="10"/>
      <c r="H4" s="10"/>
    </row>
    <row r="5" spans="1:11" x14ac:dyDescent="0.25">
      <c r="A5" s="1"/>
      <c r="B5" s="2"/>
      <c r="C5" s="2"/>
      <c r="D5" s="2"/>
      <c r="E5" s="3"/>
      <c r="F5" s="4"/>
      <c r="G5" s="10"/>
      <c r="H5" s="10" t="s">
        <v>0</v>
      </c>
    </row>
    <row r="6" spans="1:11" ht="28.5" x14ac:dyDescent="0.3">
      <c r="A6" s="5" t="s">
        <v>1</v>
      </c>
      <c r="B6" s="6" t="s">
        <v>2</v>
      </c>
      <c r="C6" s="6" t="s">
        <v>3</v>
      </c>
      <c r="D6" s="6" t="s">
        <v>4</v>
      </c>
      <c r="E6" s="6" t="s">
        <v>5</v>
      </c>
      <c r="F6" s="7" t="s">
        <v>113</v>
      </c>
      <c r="G6" s="7" t="s">
        <v>112</v>
      </c>
      <c r="H6" s="7" t="s">
        <v>114</v>
      </c>
      <c r="K6" s="14"/>
    </row>
    <row r="7" spans="1:11" ht="18.75" x14ac:dyDescent="0.3">
      <c r="A7" s="12" t="s">
        <v>6</v>
      </c>
      <c r="B7" s="9"/>
      <c r="C7" s="9"/>
      <c r="D7" s="9"/>
      <c r="E7" s="9"/>
      <c r="F7" s="14">
        <f>F8+F54+F60+F72+F79+F87+F97</f>
        <v>19132629</v>
      </c>
      <c r="G7" s="14">
        <f>G8+G54+G60+G72+G79+G87+G97</f>
        <v>14218611</v>
      </c>
      <c r="H7" s="14">
        <f>H8+H54+H60+H72+H79+H87+H97</f>
        <v>14778194</v>
      </c>
      <c r="K7" s="15"/>
    </row>
    <row r="8" spans="1:11" ht="27" customHeight="1" x14ac:dyDescent="0.25">
      <c r="A8" s="13" t="s">
        <v>7</v>
      </c>
      <c r="B8" s="8" t="s">
        <v>8</v>
      </c>
      <c r="C8" s="8" t="s">
        <v>9</v>
      </c>
      <c r="D8" s="8"/>
      <c r="E8" s="8"/>
      <c r="F8" s="15">
        <f>F9+F14+F39+F34</f>
        <v>12134016</v>
      </c>
      <c r="G8" s="15">
        <f t="shared" ref="G8:H8" si="0">G9+G14+G39+G34</f>
        <v>13107652</v>
      </c>
      <c r="H8" s="15">
        <f t="shared" si="0"/>
        <v>13650993</v>
      </c>
    </row>
    <row r="9" spans="1:11" ht="58.5" customHeight="1" x14ac:dyDescent="0.25">
      <c r="A9" s="20" t="s">
        <v>88</v>
      </c>
      <c r="B9" s="21" t="s">
        <v>8</v>
      </c>
      <c r="C9" s="21" t="s">
        <v>10</v>
      </c>
      <c r="D9" s="21"/>
      <c r="E9" s="21"/>
      <c r="F9" s="15">
        <f>F10</f>
        <v>1003929</v>
      </c>
      <c r="G9" s="15">
        <f t="shared" ref="G9:H9" si="1">G10</f>
        <v>1003929</v>
      </c>
      <c r="H9" s="15">
        <f t="shared" si="1"/>
        <v>1003929</v>
      </c>
    </row>
    <row r="10" spans="1:11" ht="38.25" customHeight="1" x14ac:dyDescent="0.25">
      <c r="A10" s="18" t="s">
        <v>11</v>
      </c>
      <c r="B10" s="19" t="s">
        <v>8</v>
      </c>
      <c r="C10" s="19" t="s">
        <v>10</v>
      </c>
      <c r="D10" s="19" t="s">
        <v>12</v>
      </c>
      <c r="E10" s="19"/>
      <c r="F10" s="16">
        <f>F11</f>
        <v>1003929</v>
      </c>
      <c r="G10" s="16">
        <f t="shared" ref="G10:H10" si="2">G11</f>
        <v>1003929</v>
      </c>
      <c r="H10" s="16">
        <f t="shared" si="2"/>
        <v>1003929</v>
      </c>
    </row>
    <row r="11" spans="1:11" ht="24" customHeight="1" x14ac:dyDescent="0.25">
      <c r="A11" s="18" t="s">
        <v>13</v>
      </c>
      <c r="B11" s="19" t="s">
        <v>8</v>
      </c>
      <c r="C11" s="19" t="s">
        <v>10</v>
      </c>
      <c r="D11" s="19" t="s">
        <v>14</v>
      </c>
      <c r="E11" s="19"/>
      <c r="F11" s="16">
        <f>F12</f>
        <v>1003929</v>
      </c>
      <c r="G11" s="16">
        <f t="shared" ref="G11:H11" si="3">G12</f>
        <v>1003929</v>
      </c>
      <c r="H11" s="16">
        <f t="shared" si="3"/>
        <v>1003929</v>
      </c>
    </row>
    <row r="12" spans="1:11" ht="47.25" customHeight="1" x14ac:dyDescent="0.25">
      <c r="A12" s="18" t="s">
        <v>15</v>
      </c>
      <c r="B12" s="19" t="s">
        <v>8</v>
      </c>
      <c r="C12" s="19" t="s">
        <v>10</v>
      </c>
      <c r="D12" s="19" t="s">
        <v>16</v>
      </c>
      <c r="E12" s="19"/>
      <c r="F12" s="16">
        <f>F13</f>
        <v>1003929</v>
      </c>
      <c r="G12" s="16">
        <f t="shared" ref="G12:H12" si="4">G13</f>
        <v>1003929</v>
      </c>
      <c r="H12" s="16">
        <f t="shared" si="4"/>
        <v>1003929</v>
      </c>
    </row>
    <row r="13" spans="1:11" ht="97.5" customHeight="1" x14ac:dyDescent="0.25">
      <c r="A13" s="18" t="s">
        <v>17</v>
      </c>
      <c r="B13" s="19" t="s">
        <v>8</v>
      </c>
      <c r="C13" s="19" t="s">
        <v>10</v>
      </c>
      <c r="D13" s="19" t="s">
        <v>16</v>
      </c>
      <c r="E13" s="19" t="s">
        <v>18</v>
      </c>
      <c r="F13" s="16">
        <v>1003929</v>
      </c>
      <c r="G13" s="22">
        <v>1003929</v>
      </c>
      <c r="H13" s="22">
        <v>1003929</v>
      </c>
    </row>
    <row r="14" spans="1:11" ht="99" customHeight="1" x14ac:dyDescent="0.25">
      <c r="A14" s="20" t="s">
        <v>89</v>
      </c>
      <c r="B14" s="21" t="s">
        <v>8</v>
      </c>
      <c r="C14" s="21" t="s">
        <v>19</v>
      </c>
      <c r="D14" s="21"/>
      <c r="E14" s="21"/>
      <c r="F14" s="15">
        <f>F15+F29</f>
        <v>3036715</v>
      </c>
      <c r="G14" s="15">
        <f>G15+G29</f>
        <v>1914395</v>
      </c>
      <c r="H14" s="15">
        <f t="shared" ref="H14" si="5">H15+H29</f>
        <v>1914395</v>
      </c>
    </row>
    <row r="15" spans="1:11" ht="33.75" customHeight="1" x14ac:dyDescent="0.25">
      <c r="A15" s="20" t="s">
        <v>20</v>
      </c>
      <c r="B15" s="21" t="s">
        <v>8</v>
      </c>
      <c r="C15" s="21" t="s">
        <v>19</v>
      </c>
      <c r="D15" s="21" t="s">
        <v>21</v>
      </c>
      <c r="E15" s="21"/>
      <c r="F15" s="15">
        <f>F16</f>
        <v>2636715</v>
      </c>
      <c r="G15" s="15">
        <f>G16</f>
        <v>1914395</v>
      </c>
      <c r="H15" s="15">
        <f t="shared" ref="H15" si="6">H16</f>
        <v>1914395</v>
      </c>
    </row>
    <row r="16" spans="1:11" ht="60.75" customHeight="1" x14ac:dyDescent="0.25">
      <c r="A16" s="18" t="s">
        <v>117</v>
      </c>
      <c r="B16" s="19" t="s">
        <v>8</v>
      </c>
      <c r="C16" s="19" t="s">
        <v>19</v>
      </c>
      <c r="D16" s="19" t="s">
        <v>22</v>
      </c>
      <c r="E16" s="19"/>
      <c r="F16" s="16">
        <f>F17+F21+F23+F25+F27</f>
        <v>2636715</v>
      </c>
      <c r="G16" s="16">
        <f>G17+G21+G23+G25+G27</f>
        <v>1914395</v>
      </c>
      <c r="H16" s="16">
        <f t="shared" ref="H16" si="7">H17+H21+H23+H25+H27</f>
        <v>1914395</v>
      </c>
    </row>
    <row r="17" spans="1:8" ht="48.75" customHeight="1" x14ac:dyDescent="0.25">
      <c r="A17" s="18" t="s">
        <v>15</v>
      </c>
      <c r="B17" s="19" t="s">
        <v>8</v>
      </c>
      <c r="C17" s="19" t="s">
        <v>19</v>
      </c>
      <c r="D17" s="19" t="s">
        <v>23</v>
      </c>
      <c r="E17" s="19"/>
      <c r="F17" s="16">
        <f>F18+F20+F19</f>
        <v>2114395</v>
      </c>
      <c r="G17" s="16">
        <f>G18+G20+G19</f>
        <v>1914395</v>
      </c>
      <c r="H17" s="16">
        <f>H18+H20+H19</f>
        <v>1914395</v>
      </c>
    </row>
    <row r="18" spans="1:8" ht="99.75" customHeight="1" x14ac:dyDescent="0.25">
      <c r="A18" s="18" t="s">
        <v>17</v>
      </c>
      <c r="B18" s="19" t="s">
        <v>8</v>
      </c>
      <c r="C18" s="19" t="s">
        <v>19</v>
      </c>
      <c r="D18" s="19" t="s">
        <v>23</v>
      </c>
      <c r="E18" s="19" t="s">
        <v>18</v>
      </c>
      <c r="F18" s="16">
        <v>1638395</v>
      </c>
      <c r="G18" s="22">
        <v>1638395</v>
      </c>
      <c r="H18" s="22">
        <v>1638395</v>
      </c>
    </row>
    <row r="19" spans="1:8" ht="46.5" customHeight="1" x14ac:dyDescent="0.25">
      <c r="A19" s="18" t="s">
        <v>39</v>
      </c>
      <c r="B19" s="19" t="s">
        <v>8</v>
      </c>
      <c r="C19" s="19" t="s">
        <v>19</v>
      </c>
      <c r="D19" s="19" t="s">
        <v>23</v>
      </c>
      <c r="E19" s="19" t="s">
        <v>40</v>
      </c>
      <c r="F19" s="16">
        <v>463000</v>
      </c>
      <c r="G19" s="22">
        <v>263000</v>
      </c>
      <c r="H19" s="22">
        <v>263000</v>
      </c>
    </row>
    <row r="20" spans="1:8" ht="15.75" x14ac:dyDescent="0.25">
      <c r="A20" s="18" t="s">
        <v>24</v>
      </c>
      <c r="B20" s="19" t="s">
        <v>8</v>
      </c>
      <c r="C20" s="19" t="s">
        <v>19</v>
      </c>
      <c r="D20" s="19" t="s">
        <v>23</v>
      </c>
      <c r="E20" s="19" t="s">
        <v>25</v>
      </c>
      <c r="F20" s="16">
        <v>13000</v>
      </c>
      <c r="G20" s="22">
        <v>13000</v>
      </c>
      <c r="H20" s="22">
        <v>13000</v>
      </c>
    </row>
    <row r="21" spans="1:8" ht="59.25" customHeight="1" x14ac:dyDescent="0.25">
      <c r="A21" s="18" t="s">
        <v>30</v>
      </c>
      <c r="B21" s="19" t="s">
        <v>8</v>
      </c>
      <c r="C21" s="19" t="s">
        <v>19</v>
      </c>
      <c r="D21" s="19" t="s">
        <v>27</v>
      </c>
      <c r="E21" s="19"/>
      <c r="F21" s="16">
        <f>F22</f>
        <v>5000</v>
      </c>
      <c r="G21" s="22">
        <f>G22</f>
        <v>0</v>
      </c>
      <c r="H21" s="22">
        <f>H22</f>
        <v>0</v>
      </c>
    </row>
    <row r="22" spans="1:8" ht="15.75" x14ac:dyDescent="0.25">
      <c r="A22" s="18" t="s">
        <v>110</v>
      </c>
      <c r="B22" s="19" t="s">
        <v>8</v>
      </c>
      <c r="C22" s="19" t="s">
        <v>19</v>
      </c>
      <c r="D22" s="19" t="s">
        <v>27</v>
      </c>
      <c r="E22" s="19" t="s">
        <v>26</v>
      </c>
      <c r="F22" s="16">
        <v>5000</v>
      </c>
      <c r="G22" s="22"/>
      <c r="H22" s="22"/>
    </row>
    <row r="23" spans="1:8" ht="72.75" customHeight="1" x14ac:dyDescent="0.25">
      <c r="A23" s="18" t="s">
        <v>31</v>
      </c>
      <c r="B23" s="19" t="s">
        <v>8</v>
      </c>
      <c r="C23" s="19" t="s">
        <v>19</v>
      </c>
      <c r="D23" s="19" t="s">
        <v>28</v>
      </c>
      <c r="E23" s="19"/>
      <c r="F23" s="16">
        <f>F24</f>
        <v>5000</v>
      </c>
      <c r="G23" s="22">
        <f>G24</f>
        <v>0</v>
      </c>
      <c r="H23" s="22">
        <f>H24</f>
        <v>0</v>
      </c>
    </row>
    <row r="24" spans="1:8" ht="15.75" x14ac:dyDescent="0.25">
      <c r="A24" s="18" t="s">
        <v>111</v>
      </c>
      <c r="B24" s="19" t="s">
        <v>8</v>
      </c>
      <c r="C24" s="19" t="s">
        <v>19</v>
      </c>
      <c r="D24" s="19" t="s">
        <v>28</v>
      </c>
      <c r="E24" s="19" t="s">
        <v>26</v>
      </c>
      <c r="F24" s="16">
        <v>5000</v>
      </c>
      <c r="G24" s="22">
        <v>0</v>
      </c>
      <c r="H24" s="22">
        <v>0</v>
      </c>
    </row>
    <row r="25" spans="1:8" ht="151.5" customHeight="1" x14ac:dyDescent="0.25">
      <c r="A25" s="18" t="s">
        <v>32</v>
      </c>
      <c r="B25" s="19" t="s">
        <v>8</v>
      </c>
      <c r="C25" s="19" t="s">
        <v>19</v>
      </c>
      <c r="D25" s="19" t="s">
        <v>29</v>
      </c>
      <c r="E25" s="19"/>
      <c r="F25" s="16">
        <f>F26</f>
        <v>256160</v>
      </c>
      <c r="G25" s="22">
        <f>G26</f>
        <v>0</v>
      </c>
      <c r="H25" s="22">
        <f>H26</f>
        <v>0</v>
      </c>
    </row>
    <row r="26" spans="1:8" ht="24.75" customHeight="1" x14ac:dyDescent="0.25">
      <c r="A26" s="18" t="s">
        <v>111</v>
      </c>
      <c r="B26" s="19" t="s">
        <v>8</v>
      </c>
      <c r="C26" s="19" t="s">
        <v>19</v>
      </c>
      <c r="D26" s="19" t="s">
        <v>29</v>
      </c>
      <c r="E26" s="19" t="s">
        <v>26</v>
      </c>
      <c r="F26" s="16">
        <v>256160</v>
      </c>
      <c r="G26" s="22">
        <v>0</v>
      </c>
      <c r="H26" s="22">
        <v>0</v>
      </c>
    </row>
    <row r="27" spans="1:8" ht="81" customHeight="1" x14ac:dyDescent="0.25">
      <c r="A27" s="18" t="s">
        <v>48</v>
      </c>
      <c r="B27" s="19" t="s">
        <v>8</v>
      </c>
      <c r="C27" s="19" t="s">
        <v>19</v>
      </c>
      <c r="D27" s="19" t="s">
        <v>47</v>
      </c>
      <c r="E27" s="19"/>
      <c r="F27" s="16">
        <f>F28</f>
        <v>256160</v>
      </c>
      <c r="G27" s="16">
        <f>G28</f>
        <v>0</v>
      </c>
      <c r="H27" s="16">
        <f>H28</f>
        <v>0</v>
      </c>
    </row>
    <row r="28" spans="1:8" ht="15.75" x14ac:dyDescent="0.25">
      <c r="A28" s="18" t="s">
        <v>111</v>
      </c>
      <c r="B28" s="19" t="s">
        <v>8</v>
      </c>
      <c r="C28" s="19" t="s">
        <v>19</v>
      </c>
      <c r="D28" s="19" t="s">
        <v>47</v>
      </c>
      <c r="E28" s="19" t="s">
        <v>26</v>
      </c>
      <c r="F28" s="16">
        <v>256160</v>
      </c>
      <c r="G28" s="16">
        <v>0</v>
      </c>
      <c r="H28" s="16">
        <v>0</v>
      </c>
    </row>
    <row r="29" spans="1:8" ht="84.75" customHeight="1" x14ac:dyDescent="0.25">
      <c r="A29" s="20" t="s">
        <v>145</v>
      </c>
      <c r="B29" s="21" t="s">
        <v>8</v>
      </c>
      <c r="C29" s="21" t="s">
        <v>19</v>
      </c>
      <c r="D29" s="21" t="s">
        <v>33</v>
      </c>
      <c r="E29" s="21"/>
      <c r="F29" s="15">
        <f>F30</f>
        <v>400000</v>
      </c>
      <c r="G29" s="15">
        <f t="shared" ref="G29:H29" si="8">G30</f>
        <v>0</v>
      </c>
      <c r="H29" s="15">
        <f t="shared" si="8"/>
        <v>0</v>
      </c>
    </row>
    <row r="30" spans="1:8" ht="74.25" customHeight="1" x14ac:dyDescent="0.25">
      <c r="A30" s="18" t="s">
        <v>146</v>
      </c>
      <c r="B30" s="19" t="s">
        <v>8</v>
      </c>
      <c r="C30" s="19" t="s">
        <v>19</v>
      </c>
      <c r="D30" s="19" t="s">
        <v>34</v>
      </c>
      <c r="E30" s="19"/>
      <c r="F30" s="16">
        <f>F31</f>
        <v>400000</v>
      </c>
      <c r="G30" s="16">
        <f t="shared" ref="G30:H30" si="9">G31</f>
        <v>0</v>
      </c>
      <c r="H30" s="16">
        <f t="shared" si="9"/>
        <v>0</v>
      </c>
    </row>
    <row r="31" spans="1:8" ht="47.25" customHeight="1" x14ac:dyDescent="0.25">
      <c r="A31" s="18" t="s">
        <v>36</v>
      </c>
      <c r="B31" s="19" t="s">
        <v>8</v>
      </c>
      <c r="C31" s="19" t="s">
        <v>19</v>
      </c>
      <c r="D31" s="19" t="s">
        <v>35</v>
      </c>
      <c r="E31" s="19"/>
      <c r="F31" s="16">
        <f>F32</f>
        <v>400000</v>
      </c>
      <c r="G31" s="16">
        <f t="shared" ref="G31:H31" si="10">G32</f>
        <v>0</v>
      </c>
      <c r="H31" s="16">
        <f t="shared" si="10"/>
        <v>0</v>
      </c>
    </row>
    <row r="32" spans="1:8" ht="33.75" customHeight="1" x14ac:dyDescent="0.25">
      <c r="A32" s="18" t="s">
        <v>38</v>
      </c>
      <c r="B32" s="19" t="s">
        <v>8</v>
      </c>
      <c r="C32" s="19" t="s">
        <v>19</v>
      </c>
      <c r="D32" s="19" t="s">
        <v>37</v>
      </c>
      <c r="E32" s="19"/>
      <c r="F32" s="16">
        <f>F33</f>
        <v>400000</v>
      </c>
      <c r="G32" s="16">
        <f t="shared" ref="G32:H32" si="11">G33</f>
        <v>0</v>
      </c>
      <c r="H32" s="16">
        <f t="shared" si="11"/>
        <v>0</v>
      </c>
    </row>
    <row r="33" spans="1:8" ht="47.25" customHeight="1" x14ac:dyDescent="0.25">
      <c r="A33" s="18" t="s">
        <v>39</v>
      </c>
      <c r="B33" s="19" t="s">
        <v>8</v>
      </c>
      <c r="C33" s="19" t="s">
        <v>19</v>
      </c>
      <c r="D33" s="19" t="s">
        <v>37</v>
      </c>
      <c r="E33" s="19" t="s">
        <v>40</v>
      </c>
      <c r="F33" s="16">
        <v>400000</v>
      </c>
      <c r="G33" s="22">
        <v>0</v>
      </c>
      <c r="H33" s="22">
        <v>0</v>
      </c>
    </row>
    <row r="34" spans="1:8" ht="25.5" customHeight="1" x14ac:dyDescent="0.25">
      <c r="A34" s="20" t="s">
        <v>100</v>
      </c>
      <c r="B34" s="21" t="s">
        <v>8</v>
      </c>
      <c r="C34" s="21" t="s">
        <v>102</v>
      </c>
      <c r="D34" s="21"/>
      <c r="E34" s="21"/>
      <c r="F34" s="15">
        <f>F35</f>
        <v>5000</v>
      </c>
      <c r="G34" s="15">
        <f t="shared" ref="G34:H37" si="12">G35</f>
        <v>5000</v>
      </c>
      <c r="H34" s="15">
        <f t="shared" si="12"/>
        <v>5000</v>
      </c>
    </row>
    <row r="35" spans="1:8" ht="32.25" customHeight="1" x14ac:dyDescent="0.25">
      <c r="A35" s="18" t="s">
        <v>101</v>
      </c>
      <c r="B35" s="27" t="s">
        <v>8</v>
      </c>
      <c r="C35" s="27" t="s">
        <v>102</v>
      </c>
      <c r="D35" s="27" t="s">
        <v>103</v>
      </c>
      <c r="E35" s="19"/>
      <c r="F35" s="16">
        <f>F36</f>
        <v>5000</v>
      </c>
      <c r="G35" s="16">
        <f t="shared" si="12"/>
        <v>5000</v>
      </c>
      <c r="H35" s="16">
        <f t="shared" si="12"/>
        <v>5000</v>
      </c>
    </row>
    <row r="36" spans="1:8" ht="24.75" customHeight="1" x14ac:dyDescent="0.25">
      <c r="A36" s="28" t="s">
        <v>100</v>
      </c>
      <c r="B36" s="27" t="s">
        <v>8</v>
      </c>
      <c r="C36" s="27" t="s">
        <v>102</v>
      </c>
      <c r="D36" s="27" t="s">
        <v>104</v>
      </c>
      <c r="E36" s="27"/>
      <c r="F36" s="16">
        <f>F37</f>
        <v>5000</v>
      </c>
      <c r="G36" s="16">
        <f t="shared" si="12"/>
        <v>5000</v>
      </c>
      <c r="H36" s="16">
        <f t="shared" si="12"/>
        <v>5000</v>
      </c>
    </row>
    <row r="37" spans="1:8" ht="31.5" customHeight="1" x14ac:dyDescent="0.25">
      <c r="A37" s="28" t="s">
        <v>105</v>
      </c>
      <c r="B37" s="27" t="s">
        <v>8</v>
      </c>
      <c r="C37" s="27" t="s">
        <v>102</v>
      </c>
      <c r="D37" s="27" t="s">
        <v>106</v>
      </c>
      <c r="E37" s="27"/>
      <c r="F37" s="16">
        <f>F38</f>
        <v>5000</v>
      </c>
      <c r="G37" s="16">
        <f t="shared" si="12"/>
        <v>5000</v>
      </c>
      <c r="H37" s="16">
        <f t="shared" si="12"/>
        <v>5000</v>
      </c>
    </row>
    <row r="38" spans="1:8" ht="26.25" customHeight="1" x14ac:dyDescent="0.25">
      <c r="A38" s="28" t="s">
        <v>24</v>
      </c>
      <c r="B38" s="27" t="s">
        <v>8</v>
      </c>
      <c r="C38" s="27" t="s">
        <v>102</v>
      </c>
      <c r="D38" s="27" t="s">
        <v>106</v>
      </c>
      <c r="E38" s="27" t="s">
        <v>25</v>
      </c>
      <c r="F38" s="16">
        <v>5000</v>
      </c>
      <c r="G38" s="16">
        <v>5000</v>
      </c>
      <c r="H38" s="16">
        <v>5000</v>
      </c>
    </row>
    <row r="39" spans="1:8" ht="36" customHeight="1" x14ac:dyDescent="0.25">
      <c r="A39" s="20" t="s">
        <v>42</v>
      </c>
      <c r="B39" s="21" t="s">
        <v>8</v>
      </c>
      <c r="C39" s="21" t="s">
        <v>41</v>
      </c>
      <c r="D39" s="21"/>
      <c r="E39" s="21"/>
      <c r="F39" s="15">
        <f>F40+F50+F45</f>
        <v>8088372</v>
      </c>
      <c r="G39" s="15">
        <f>G40+G50+G45</f>
        <v>10184328</v>
      </c>
      <c r="H39" s="15">
        <f>H40+H50+H45</f>
        <v>10727669</v>
      </c>
    </row>
    <row r="40" spans="1:8" ht="67.5" x14ac:dyDescent="0.25">
      <c r="A40" s="23" t="s">
        <v>120</v>
      </c>
      <c r="B40" s="24" t="s">
        <v>8</v>
      </c>
      <c r="C40" s="24" t="s">
        <v>41</v>
      </c>
      <c r="D40" s="24" t="s">
        <v>43</v>
      </c>
      <c r="E40" s="24"/>
      <c r="F40" s="17">
        <f>F41</f>
        <v>10000</v>
      </c>
      <c r="G40" s="17">
        <f>G41</f>
        <v>10000</v>
      </c>
      <c r="H40" s="17">
        <f t="shared" ref="H40" si="13">H41</f>
        <v>0</v>
      </c>
    </row>
    <row r="41" spans="1:8" ht="81.75" customHeight="1" x14ac:dyDescent="0.25">
      <c r="A41" s="18" t="s">
        <v>121</v>
      </c>
      <c r="B41" s="19" t="s">
        <v>8</v>
      </c>
      <c r="C41" s="19" t="s">
        <v>41</v>
      </c>
      <c r="D41" s="19" t="s">
        <v>44</v>
      </c>
      <c r="E41" s="19"/>
      <c r="F41" s="16">
        <f>F42</f>
        <v>10000</v>
      </c>
      <c r="G41" s="16">
        <f t="shared" ref="G41:H41" si="14">G42</f>
        <v>10000</v>
      </c>
      <c r="H41" s="16">
        <f t="shared" si="14"/>
        <v>0</v>
      </c>
    </row>
    <row r="42" spans="1:8" ht="99" customHeight="1" x14ac:dyDescent="0.25">
      <c r="A42" s="18" t="s">
        <v>118</v>
      </c>
      <c r="B42" s="19" t="s">
        <v>8</v>
      </c>
      <c r="C42" s="19" t="s">
        <v>41</v>
      </c>
      <c r="D42" s="19" t="s">
        <v>45</v>
      </c>
      <c r="E42" s="19"/>
      <c r="F42" s="16">
        <f>F43</f>
        <v>10000</v>
      </c>
      <c r="G42" s="16">
        <f t="shared" ref="G42:H42" si="15">G43</f>
        <v>10000</v>
      </c>
      <c r="H42" s="16">
        <f t="shared" si="15"/>
        <v>0</v>
      </c>
    </row>
    <row r="43" spans="1:8" ht="109.5" customHeight="1" x14ac:dyDescent="0.25">
      <c r="A43" s="18" t="s">
        <v>119</v>
      </c>
      <c r="B43" s="19" t="s">
        <v>8</v>
      </c>
      <c r="C43" s="19" t="s">
        <v>41</v>
      </c>
      <c r="D43" s="19" t="s">
        <v>46</v>
      </c>
      <c r="E43" s="19"/>
      <c r="F43" s="16">
        <f>F44</f>
        <v>10000</v>
      </c>
      <c r="G43" s="16">
        <f t="shared" ref="G43:H43" si="16">G44</f>
        <v>10000</v>
      </c>
      <c r="H43" s="16">
        <f t="shared" si="16"/>
        <v>0</v>
      </c>
    </row>
    <row r="44" spans="1:8" ht="48" customHeight="1" x14ac:dyDescent="0.25">
      <c r="A44" s="18" t="s">
        <v>39</v>
      </c>
      <c r="B44" s="19" t="s">
        <v>8</v>
      </c>
      <c r="C44" s="19" t="s">
        <v>41</v>
      </c>
      <c r="D44" s="19" t="s">
        <v>46</v>
      </c>
      <c r="E44" s="19" t="s">
        <v>40</v>
      </c>
      <c r="F44" s="16">
        <v>10000</v>
      </c>
      <c r="G44" s="22">
        <v>10000</v>
      </c>
      <c r="H44" s="22">
        <v>0</v>
      </c>
    </row>
    <row r="45" spans="1:8" ht="67.5" customHeight="1" x14ac:dyDescent="0.25">
      <c r="A45" s="23" t="s">
        <v>50</v>
      </c>
      <c r="B45" s="24" t="s">
        <v>8</v>
      </c>
      <c r="C45" s="24" t="s">
        <v>41</v>
      </c>
      <c r="D45" s="24" t="s">
        <v>49</v>
      </c>
      <c r="E45" s="24"/>
      <c r="F45" s="17">
        <f>F46</f>
        <v>7928372</v>
      </c>
      <c r="G45" s="17">
        <f>G46</f>
        <v>10024328</v>
      </c>
      <c r="H45" s="17">
        <f t="shared" ref="H45" si="17">H46</f>
        <v>10577669</v>
      </c>
    </row>
    <row r="46" spans="1:8" ht="34.5" customHeight="1" x14ac:dyDescent="0.25">
      <c r="A46" s="18" t="s">
        <v>52</v>
      </c>
      <c r="B46" s="19" t="s">
        <v>8</v>
      </c>
      <c r="C46" s="19" t="s">
        <v>41</v>
      </c>
      <c r="D46" s="19" t="s">
        <v>51</v>
      </c>
      <c r="E46" s="19"/>
      <c r="F46" s="16">
        <f>F47</f>
        <v>7928372</v>
      </c>
      <c r="G46" s="16">
        <f t="shared" ref="G46:H46" si="18">G47</f>
        <v>10024328</v>
      </c>
      <c r="H46" s="16">
        <f t="shared" si="18"/>
        <v>10577669</v>
      </c>
    </row>
    <row r="47" spans="1:8" ht="47.25" customHeight="1" x14ac:dyDescent="0.25">
      <c r="A47" s="18" t="s">
        <v>54</v>
      </c>
      <c r="B47" s="19" t="s">
        <v>8</v>
      </c>
      <c r="C47" s="19" t="s">
        <v>41</v>
      </c>
      <c r="D47" s="19" t="s">
        <v>53</v>
      </c>
      <c r="E47" s="19"/>
      <c r="F47" s="16">
        <f>F48+F49</f>
        <v>7928372</v>
      </c>
      <c r="G47" s="16">
        <f t="shared" ref="G47:H47" si="19">G48+G49</f>
        <v>10024328</v>
      </c>
      <c r="H47" s="16">
        <f t="shared" si="19"/>
        <v>10577669</v>
      </c>
    </row>
    <row r="48" spans="1:8" ht="47.25" customHeight="1" x14ac:dyDescent="0.25">
      <c r="A48" s="18" t="s">
        <v>39</v>
      </c>
      <c r="B48" s="19" t="s">
        <v>8</v>
      </c>
      <c r="C48" s="19" t="s">
        <v>41</v>
      </c>
      <c r="D48" s="19" t="s">
        <v>53</v>
      </c>
      <c r="E48" s="19" t="s">
        <v>40</v>
      </c>
      <c r="F48" s="16">
        <v>821400</v>
      </c>
      <c r="G48" s="22">
        <v>900000</v>
      </c>
      <c r="H48" s="22">
        <v>690074</v>
      </c>
    </row>
    <row r="49" spans="1:8" ht="15.75" x14ac:dyDescent="0.25">
      <c r="A49" s="18" t="s">
        <v>24</v>
      </c>
      <c r="B49" s="19" t="s">
        <v>8</v>
      </c>
      <c r="C49" s="19" t="s">
        <v>41</v>
      </c>
      <c r="D49" s="19" t="s">
        <v>53</v>
      </c>
      <c r="E49" s="19" t="s">
        <v>25</v>
      </c>
      <c r="F49" s="16">
        <v>7106972</v>
      </c>
      <c r="G49" s="22">
        <v>9124328</v>
      </c>
      <c r="H49" s="22">
        <v>9887595</v>
      </c>
    </row>
    <row r="50" spans="1:8" ht="27" x14ac:dyDescent="0.25">
      <c r="A50" s="23" t="s">
        <v>58</v>
      </c>
      <c r="B50" s="24" t="s">
        <v>8</v>
      </c>
      <c r="C50" s="24" t="s">
        <v>41</v>
      </c>
      <c r="D50" s="24" t="s">
        <v>59</v>
      </c>
      <c r="E50" s="24"/>
      <c r="F50" s="16">
        <f>F51</f>
        <v>150000</v>
      </c>
      <c r="G50" s="16">
        <f>G51</f>
        <v>150000</v>
      </c>
      <c r="H50" s="16">
        <f t="shared" ref="G50:H51" si="20">H51</f>
        <v>150000</v>
      </c>
    </row>
    <row r="51" spans="1:8" ht="32.25" customHeight="1" x14ac:dyDescent="0.25">
      <c r="A51" s="18" t="s">
        <v>60</v>
      </c>
      <c r="B51" s="19" t="s">
        <v>8</v>
      </c>
      <c r="C51" s="19" t="s">
        <v>41</v>
      </c>
      <c r="D51" s="19" t="s">
        <v>61</v>
      </c>
      <c r="E51" s="19"/>
      <c r="F51" s="16">
        <f>F52</f>
        <v>150000</v>
      </c>
      <c r="G51" s="16">
        <f t="shared" si="20"/>
        <v>150000</v>
      </c>
      <c r="H51" s="16">
        <f t="shared" si="20"/>
        <v>150000</v>
      </c>
    </row>
    <row r="52" spans="1:8" ht="38.25" x14ac:dyDescent="0.25">
      <c r="A52" s="18" t="s">
        <v>91</v>
      </c>
      <c r="B52" s="19" t="s">
        <v>8</v>
      </c>
      <c r="C52" s="19" t="s">
        <v>41</v>
      </c>
      <c r="D52" s="19" t="s">
        <v>90</v>
      </c>
      <c r="E52" s="19"/>
      <c r="F52" s="16">
        <v>150000</v>
      </c>
      <c r="G52" s="16">
        <v>150000</v>
      </c>
      <c r="H52" s="16">
        <v>150000</v>
      </c>
    </row>
    <row r="53" spans="1:8" ht="44.25" customHeight="1" x14ac:dyDescent="0.25">
      <c r="A53" s="18" t="s">
        <v>39</v>
      </c>
      <c r="B53" s="19" t="s">
        <v>8</v>
      </c>
      <c r="C53" s="19" t="s">
        <v>41</v>
      </c>
      <c r="D53" s="19" t="s">
        <v>90</v>
      </c>
      <c r="E53" s="19" t="s">
        <v>40</v>
      </c>
      <c r="F53" s="16">
        <v>150000</v>
      </c>
      <c r="G53" s="16">
        <v>150000</v>
      </c>
      <c r="H53" s="16">
        <v>150000</v>
      </c>
    </row>
    <row r="54" spans="1:8" ht="23.25" customHeight="1" x14ac:dyDescent="0.25">
      <c r="A54" s="25" t="s">
        <v>55</v>
      </c>
      <c r="B54" s="21" t="s">
        <v>10</v>
      </c>
      <c r="C54" s="21" t="s">
        <v>9</v>
      </c>
      <c r="D54" s="21"/>
      <c r="E54" s="21"/>
      <c r="F54" s="15">
        <f>F55</f>
        <v>155873</v>
      </c>
      <c r="G54" s="15">
        <f t="shared" ref="G54:H57" si="21">G55</f>
        <v>170959</v>
      </c>
      <c r="H54" s="15">
        <f t="shared" si="21"/>
        <v>177201</v>
      </c>
    </row>
    <row r="55" spans="1:8" ht="33" customHeight="1" x14ac:dyDescent="0.25">
      <c r="A55" s="18" t="s">
        <v>56</v>
      </c>
      <c r="B55" s="19" t="s">
        <v>10</v>
      </c>
      <c r="C55" s="19" t="s">
        <v>57</v>
      </c>
      <c r="D55" s="19"/>
      <c r="E55" s="19"/>
      <c r="F55" s="16">
        <f>F56</f>
        <v>155873</v>
      </c>
      <c r="G55" s="16">
        <f t="shared" si="21"/>
        <v>170959</v>
      </c>
      <c r="H55" s="16">
        <f t="shared" si="21"/>
        <v>177201</v>
      </c>
    </row>
    <row r="56" spans="1:8" ht="30.75" customHeight="1" x14ac:dyDescent="0.25">
      <c r="A56" s="18" t="s">
        <v>58</v>
      </c>
      <c r="B56" s="19" t="s">
        <v>10</v>
      </c>
      <c r="C56" s="19" t="s">
        <v>57</v>
      </c>
      <c r="D56" s="19" t="s">
        <v>59</v>
      </c>
      <c r="E56" s="19"/>
      <c r="F56" s="16">
        <f>F57</f>
        <v>155873</v>
      </c>
      <c r="G56" s="16">
        <f t="shared" si="21"/>
        <v>170959</v>
      </c>
      <c r="H56" s="16">
        <f t="shared" si="21"/>
        <v>177201</v>
      </c>
    </row>
    <row r="57" spans="1:8" ht="32.25" customHeight="1" x14ac:dyDescent="0.25">
      <c r="A57" s="18" t="s">
        <v>60</v>
      </c>
      <c r="B57" s="19" t="s">
        <v>10</v>
      </c>
      <c r="C57" s="19" t="s">
        <v>57</v>
      </c>
      <c r="D57" s="19" t="s">
        <v>61</v>
      </c>
      <c r="E57" s="19"/>
      <c r="F57" s="16">
        <f>F58</f>
        <v>155873</v>
      </c>
      <c r="G57" s="16">
        <f t="shared" si="21"/>
        <v>170959</v>
      </c>
      <c r="H57" s="16">
        <f t="shared" si="21"/>
        <v>177201</v>
      </c>
    </row>
    <row r="58" spans="1:8" ht="50.25" customHeight="1" x14ac:dyDescent="0.25">
      <c r="A58" s="18" t="s">
        <v>63</v>
      </c>
      <c r="B58" s="19" t="s">
        <v>10</v>
      </c>
      <c r="C58" s="19" t="s">
        <v>57</v>
      </c>
      <c r="D58" s="19" t="s">
        <v>62</v>
      </c>
      <c r="E58" s="19"/>
      <c r="F58" s="16">
        <f>F59</f>
        <v>155873</v>
      </c>
      <c r="G58" s="16">
        <f>G59</f>
        <v>170959</v>
      </c>
      <c r="H58" s="16">
        <f>H59</f>
        <v>177201</v>
      </c>
    </row>
    <row r="59" spans="1:8" ht="91.5" customHeight="1" x14ac:dyDescent="0.25">
      <c r="A59" s="18" t="s">
        <v>17</v>
      </c>
      <c r="B59" s="19" t="s">
        <v>10</v>
      </c>
      <c r="C59" s="19" t="s">
        <v>57</v>
      </c>
      <c r="D59" s="19" t="s">
        <v>62</v>
      </c>
      <c r="E59" s="19" t="s">
        <v>18</v>
      </c>
      <c r="F59" s="16">
        <v>155873</v>
      </c>
      <c r="G59" s="22">
        <v>170959</v>
      </c>
      <c r="H59" s="22">
        <v>177201</v>
      </c>
    </row>
    <row r="60" spans="1:8" ht="53.25" customHeight="1" x14ac:dyDescent="0.25">
      <c r="A60" s="25" t="s">
        <v>64</v>
      </c>
      <c r="B60" s="21" t="s">
        <v>57</v>
      </c>
      <c r="C60" s="21" t="s">
        <v>9</v>
      </c>
      <c r="D60" s="21"/>
      <c r="E60" s="21"/>
      <c r="F60" s="15">
        <f>F61+F66</f>
        <v>45000</v>
      </c>
      <c r="G60" s="15">
        <f>G61+G66</f>
        <v>20000</v>
      </c>
      <c r="H60" s="15">
        <f>H61+H66</f>
        <v>20000</v>
      </c>
    </row>
    <row r="61" spans="1:8" ht="15.75" x14ac:dyDescent="0.25">
      <c r="A61" s="23" t="s">
        <v>67</v>
      </c>
      <c r="B61" s="24" t="s">
        <v>57</v>
      </c>
      <c r="C61" s="24" t="s">
        <v>65</v>
      </c>
      <c r="D61" s="24"/>
      <c r="E61" s="24"/>
      <c r="F61" s="17">
        <f>F62</f>
        <v>20000</v>
      </c>
      <c r="G61" s="17">
        <f t="shared" ref="G61:H63" si="22">G62</f>
        <v>20000</v>
      </c>
      <c r="H61" s="17">
        <f t="shared" si="22"/>
        <v>20000</v>
      </c>
    </row>
    <row r="62" spans="1:8" ht="31.5" customHeight="1" x14ac:dyDescent="0.25">
      <c r="A62" s="18" t="s">
        <v>94</v>
      </c>
      <c r="B62" s="19" t="s">
        <v>57</v>
      </c>
      <c r="C62" s="19" t="s">
        <v>65</v>
      </c>
      <c r="D62" s="19" t="s">
        <v>59</v>
      </c>
      <c r="E62" s="19"/>
      <c r="F62" s="16">
        <v>20000</v>
      </c>
      <c r="G62" s="16">
        <f>G63</f>
        <v>20000</v>
      </c>
      <c r="H62" s="16">
        <f>H63</f>
        <v>20000</v>
      </c>
    </row>
    <row r="63" spans="1:8" ht="30" customHeight="1" x14ac:dyDescent="0.25">
      <c r="A63" s="18" t="s">
        <v>94</v>
      </c>
      <c r="B63" s="19" t="s">
        <v>57</v>
      </c>
      <c r="C63" s="19" t="s">
        <v>65</v>
      </c>
      <c r="D63" s="19" t="s">
        <v>61</v>
      </c>
      <c r="E63" s="19"/>
      <c r="F63" s="16">
        <f>F64</f>
        <v>20000</v>
      </c>
      <c r="G63" s="16">
        <f t="shared" si="22"/>
        <v>20000</v>
      </c>
      <c r="H63" s="16">
        <f t="shared" si="22"/>
        <v>20000</v>
      </c>
    </row>
    <row r="64" spans="1:8" ht="56.25" customHeight="1" x14ac:dyDescent="0.25">
      <c r="A64" s="18" t="s">
        <v>138</v>
      </c>
      <c r="B64" s="19" t="s">
        <v>57</v>
      </c>
      <c r="C64" s="19" t="s">
        <v>65</v>
      </c>
      <c r="D64" s="19" t="s">
        <v>139</v>
      </c>
      <c r="E64" s="19"/>
      <c r="F64" s="16">
        <f>F65</f>
        <v>20000</v>
      </c>
      <c r="G64" s="16">
        <f>G65</f>
        <v>20000</v>
      </c>
      <c r="H64" s="16">
        <f>H65</f>
        <v>20000</v>
      </c>
    </row>
    <row r="65" spans="1:8" ht="42" customHeight="1" x14ac:dyDescent="0.25">
      <c r="A65" s="18" t="s">
        <v>39</v>
      </c>
      <c r="B65" s="19" t="s">
        <v>57</v>
      </c>
      <c r="C65" s="19" t="s">
        <v>65</v>
      </c>
      <c r="D65" s="19" t="s">
        <v>139</v>
      </c>
      <c r="E65" s="19" t="s">
        <v>40</v>
      </c>
      <c r="F65" s="16">
        <v>20000</v>
      </c>
      <c r="G65" s="16">
        <v>20000</v>
      </c>
      <c r="H65" s="16">
        <v>20000</v>
      </c>
    </row>
    <row r="66" spans="1:8" ht="69.75" customHeight="1" x14ac:dyDescent="0.25">
      <c r="A66" s="23" t="s">
        <v>69</v>
      </c>
      <c r="B66" s="24" t="s">
        <v>57</v>
      </c>
      <c r="C66" s="24" t="s">
        <v>68</v>
      </c>
      <c r="D66" s="24"/>
      <c r="E66" s="24"/>
      <c r="F66" s="17">
        <f>F67</f>
        <v>25000</v>
      </c>
      <c r="G66" s="17">
        <f t="shared" ref="G66:H70" si="23">G67</f>
        <v>0</v>
      </c>
      <c r="H66" s="17">
        <f t="shared" si="23"/>
        <v>0</v>
      </c>
    </row>
    <row r="67" spans="1:8" ht="66.75" customHeight="1" x14ac:dyDescent="0.25">
      <c r="A67" s="18" t="s">
        <v>140</v>
      </c>
      <c r="B67" s="19" t="s">
        <v>57</v>
      </c>
      <c r="C67" s="19" t="s">
        <v>68</v>
      </c>
      <c r="D67" s="19" t="s">
        <v>66</v>
      </c>
      <c r="E67" s="19"/>
      <c r="F67" s="16">
        <f>F68</f>
        <v>25000</v>
      </c>
      <c r="G67" s="16">
        <f t="shared" si="23"/>
        <v>0</v>
      </c>
      <c r="H67" s="16">
        <f t="shared" si="23"/>
        <v>0</v>
      </c>
    </row>
    <row r="68" spans="1:8" ht="55.5" customHeight="1" x14ac:dyDescent="0.25">
      <c r="A68" s="18" t="s">
        <v>141</v>
      </c>
      <c r="B68" s="19" t="s">
        <v>57</v>
      </c>
      <c r="C68" s="19" t="s">
        <v>68</v>
      </c>
      <c r="D68" s="19" t="s">
        <v>70</v>
      </c>
      <c r="E68" s="19"/>
      <c r="F68" s="16">
        <f>F69</f>
        <v>25000</v>
      </c>
      <c r="G68" s="16">
        <f t="shared" si="23"/>
        <v>0</v>
      </c>
      <c r="H68" s="16">
        <f t="shared" si="23"/>
        <v>0</v>
      </c>
    </row>
    <row r="69" spans="1:8" ht="46.5" customHeight="1" x14ac:dyDescent="0.25">
      <c r="A69" s="18" t="s">
        <v>142</v>
      </c>
      <c r="B69" s="19" t="s">
        <v>57</v>
      </c>
      <c r="C69" s="19" t="s">
        <v>68</v>
      </c>
      <c r="D69" s="19" t="s">
        <v>71</v>
      </c>
      <c r="E69" s="19"/>
      <c r="F69" s="16">
        <f>F70</f>
        <v>25000</v>
      </c>
      <c r="G69" s="16">
        <f t="shared" si="23"/>
        <v>0</v>
      </c>
      <c r="H69" s="16">
        <f t="shared" si="23"/>
        <v>0</v>
      </c>
    </row>
    <row r="70" spans="1:8" ht="63" customHeight="1" x14ac:dyDescent="0.25">
      <c r="A70" s="18" t="s">
        <v>143</v>
      </c>
      <c r="B70" s="19" t="s">
        <v>57</v>
      </c>
      <c r="C70" s="19" t="s">
        <v>68</v>
      </c>
      <c r="D70" s="19" t="s">
        <v>72</v>
      </c>
      <c r="E70" s="19"/>
      <c r="F70" s="16">
        <f>F71</f>
        <v>25000</v>
      </c>
      <c r="G70" s="16">
        <f t="shared" si="23"/>
        <v>0</v>
      </c>
      <c r="H70" s="16">
        <f t="shared" si="23"/>
        <v>0</v>
      </c>
    </row>
    <row r="71" spans="1:8" ht="47.25" customHeight="1" x14ac:dyDescent="0.25">
      <c r="A71" s="18" t="s">
        <v>144</v>
      </c>
      <c r="B71" s="19" t="s">
        <v>57</v>
      </c>
      <c r="C71" s="19" t="s">
        <v>68</v>
      </c>
      <c r="D71" s="19" t="s">
        <v>72</v>
      </c>
      <c r="E71" s="19" t="s">
        <v>40</v>
      </c>
      <c r="F71" s="16">
        <v>25000</v>
      </c>
      <c r="G71" s="22">
        <v>0</v>
      </c>
      <c r="H71" s="22">
        <v>0</v>
      </c>
    </row>
    <row r="72" spans="1:8" ht="15.75" x14ac:dyDescent="0.25">
      <c r="A72" s="20" t="s">
        <v>73</v>
      </c>
      <c r="B72" s="21" t="s">
        <v>19</v>
      </c>
      <c r="C72" s="21" t="s">
        <v>9</v>
      </c>
      <c r="D72" s="21"/>
      <c r="E72" s="21"/>
      <c r="F72" s="15">
        <f>F73</f>
        <v>10000</v>
      </c>
      <c r="G72" s="15">
        <f t="shared" ref="G72:H72" si="24">G73</f>
        <v>10000</v>
      </c>
      <c r="H72" s="15">
        <f t="shared" si="24"/>
        <v>10000</v>
      </c>
    </row>
    <row r="73" spans="1:8" ht="37.5" customHeight="1" x14ac:dyDescent="0.25">
      <c r="A73" s="20" t="s">
        <v>74</v>
      </c>
      <c r="B73" s="21" t="s">
        <v>19</v>
      </c>
      <c r="C73" s="21" t="s">
        <v>75</v>
      </c>
      <c r="D73" s="21"/>
      <c r="E73" s="21"/>
      <c r="F73" s="15">
        <f t="shared" ref="F73:F77" si="25">F74</f>
        <v>10000</v>
      </c>
      <c r="G73" s="15">
        <f t="shared" ref="G73:H77" si="26">G74</f>
        <v>10000</v>
      </c>
      <c r="H73" s="15">
        <f t="shared" si="26"/>
        <v>10000</v>
      </c>
    </row>
    <row r="74" spans="1:8" ht="95.25" customHeight="1" x14ac:dyDescent="0.25">
      <c r="A74" s="18" t="s">
        <v>137</v>
      </c>
      <c r="B74" s="19" t="s">
        <v>19</v>
      </c>
      <c r="C74" s="19" t="s">
        <v>75</v>
      </c>
      <c r="D74" s="19" t="s">
        <v>76</v>
      </c>
      <c r="E74" s="19"/>
      <c r="F74" s="16">
        <f t="shared" si="25"/>
        <v>10000</v>
      </c>
      <c r="G74" s="16">
        <f t="shared" si="26"/>
        <v>10000</v>
      </c>
      <c r="H74" s="16">
        <f t="shared" si="26"/>
        <v>10000</v>
      </c>
    </row>
    <row r="75" spans="1:8" ht="47.25" customHeight="1" x14ac:dyDescent="0.25">
      <c r="A75" s="18" t="s">
        <v>98</v>
      </c>
      <c r="B75" s="19" t="s">
        <v>19</v>
      </c>
      <c r="C75" s="19" t="s">
        <v>75</v>
      </c>
      <c r="D75" s="19" t="s">
        <v>77</v>
      </c>
      <c r="E75" s="19"/>
      <c r="F75" s="16">
        <f t="shared" si="25"/>
        <v>10000</v>
      </c>
      <c r="G75" s="16">
        <f t="shared" si="26"/>
        <v>10000</v>
      </c>
      <c r="H75" s="16">
        <f t="shared" si="26"/>
        <v>10000</v>
      </c>
    </row>
    <row r="76" spans="1:8" ht="111" customHeight="1" x14ac:dyDescent="0.25">
      <c r="A76" s="18" t="s">
        <v>80</v>
      </c>
      <c r="B76" s="19" t="s">
        <v>19</v>
      </c>
      <c r="C76" s="19" t="s">
        <v>75</v>
      </c>
      <c r="D76" s="19" t="s">
        <v>78</v>
      </c>
      <c r="E76" s="19"/>
      <c r="F76" s="16">
        <f t="shared" si="25"/>
        <v>10000</v>
      </c>
      <c r="G76" s="16">
        <f t="shared" si="26"/>
        <v>10000</v>
      </c>
      <c r="H76" s="16">
        <f t="shared" si="26"/>
        <v>10000</v>
      </c>
    </row>
    <row r="77" spans="1:8" ht="84" customHeight="1" x14ac:dyDescent="0.25">
      <c r="A77" s="18" t="s">
        <v>99</v>
      </c>
      <c r="B77" s="19" t="s">
        <v>19</v>
      </c>
      <c r="C77" s="19" t="s">
        <v>75</v>
      </c>
      <c r="D77" s="19" t="s">
        <v>79</v>
      </c>
      <c r="E77" s="19"/>
      <c r="F77" s="16">
        <f t="shared" si="25"/>
        <v>10000</v>
      </c>
      <c r="G77" s="16">
        <f t="shared" si="26"/>
        <v>10000</v>
      </c>
      <c r="H77" s="16">
        <f t="shared" si="26"/>
        <v>10000</v>
      </c>
    </row>
    <row r="78" spans="1:8" ht="48.75" customHeight="1" x14ac:dyDescent="0.25">
      <c r="A78" s="18" t="s">
        <v>39</v>
      </c>
      <c r="B78" s="19" t="s">
        <v>19</v>
      </c>
      <c r="C78" s="19" t="s">
        <v>75</v>
      </c>
      <c r="D78" s="19" t="s">
        <v>79</v>
      </c>
      <c r="E78" s="19" t="s">
        <v>40</v>
      </c>
      <c r="F78" s="16">
        <v>10000</v>
      </c>
      <c r="G78" s="22">
        <v>10000</v>
      </c>
      <c r="H78" s="22">
        <v>10000</v>
      </c>
    </row>
    <row r="79" spans="1:8" ht="31.5" x14ac:dyDescent="0.25">
      <c r="A79" s="25" t="s">
        <v>82</v>
      </c>
      <c r="B79" s="21" t="s">
        <v>81</v>
      </c>
      <c r="C79" s="21" t="s">
        <v>9</v>
      </c>
      <c r="D79" s="21"/>
      <c r="E79" s="21"/>
      <c r="F79" s="15">
        <f>F80</f>
        <v>3197950</v>
      </c>
      <c r="G79" s="15">
        <f>G80</f>
        <v>650000</v>
      </c>
      <c r="H79" s="15">
        <f t="shared" ref="H79" si="27">H80</f>
        <v>650000</v>
      </c>
    </row>
    <row r="80" spans="1:8" s="36" customFormat="1" ht="15.75" x14ac:dyDescent="0.25">
      <c r="A80" s="26" t="s">
        <v>83</v>
      </c>
      <c r="B80" s="24" t="s">
        <v>81</v>
      </c>
      <c r="C80" s="24" t="s">
        <v>57</v>
      </c>
      <c r="D80" s="24"/>
      <c r="E80" s="24"/>
      <c r="F80" s="17">
        <f>F81</f>
        <v>3197950</v>
      </c>
      <c r="G80" s="17">
        <f>G81</f>
        <v>650000</v>
      </c>
      <c r="H80" s="17">
        <f>H81</f>
        <v>650000</v>
      </c>
    </row>
    <row r="81" spans="1:20" s="32" customFormat="1" ht="54" customHeight="1" x14ac:dyDescent="0.25">
      <c r="A81" s="37" t="s">
        <v>58</v>
      </c>
      <c r="B81" s="19" t="s">
        <v>81</v>
      </c>
      <c r="C81" s="19" t="s">
        <v>57</v>
      </c>
      <c r="D81" s="19" t="s">
        <v>59</v>
      </c>
      <c r="E81" s="19"/>
      <c r="F81" s="16">
        <f>F82</f>
        <v>3197950</v>
      </c>
      <c r="G81" s="16">
        <f t="shared" ref="G81:H81" si="28">G82</f>
        <v>650000</v>
      </c>
      <c r="H81" s="16">
        <f t="shared" si="28"/>
        <v>650000</v>
      </c>
    </row>
    <row r="82" spans="1:20" s="32" customFormat="1" ht="33.75" customHeight="1" x14ac:dyDescent="0.25">
      <c r="A82" s="18" t="s">
        <v>60</v>
      </c>
      <c r="B82" s="35" t="s">
        <v>81</v>
      </c>
      <c r="C82" s="35" t="s">
        <v>57</v>
      </c>
      <c r="D82" s="19" t="s">
        <v>61</v>
      </c>
      <c r="E82" s="35"/>
      <c r="F82" s="16">
        <f>SUM(F83+F85)</f>
        <v>3197950</v>
      </c>
      <c r="G82" s="16">
        <v>650000</v>
      </c>
      <c r="H82" s="16">
        <v>650000</v>
      </c>
    </row>
    <row r="83" spans="1:20" ht="25.5" customHeight="1" x14ac:dyDescent="0.25">
      <c r="A83" s="18" t="s">
        <v>92</v>
      </c>
      <c r="B83" s="19" t="s">
        <v>81</v>
      </c>
      <c r="C83" s="19" t="s">
        <v>57</v>
      </c>
      <c r="D83" s="19" t="s">
        <v>93</v>
      </c>
      <c r="E83" s="19"/>
      <c r="F83" s="16">
        <f>F84</f>
        <v>1200000</v>
      </c>
      <c r="G83" s="16">
        <f t="shared" ref="G83:H83" si="29">G86</f>
        <v>0</v>
      </c>
      <c r="H83" s="16">
        <f t="shared" si="29"/>
        <v>0</v>
      </c>
    </row>
    <row r="84" spans="1:20" ht="46.5" customHeight="1" x14ac:dyDescent="0.25">
      <c r="A84" s="18" t="s">
        <v>39</v>
      </c>
      <c r="B84" s="19" t="s">
        <v>81</v>
      </c>
      <c r="C84" s="19" t="s">
        <v>57</v>
      </c>
      <c r="D84" s="19" t="s">
        <v>93</v>
      </c>
      <c r="E84" s="19" t="s">
        <v>40</v>
      </c>
      <c r="F84" s="16">
        <v>1200000</v>
      </c>
      <c r="G84" s="16">
        <v>650000</v>
      </c>
      <c r="H84" s="16">
        <v>650000</v>
      </c>
    </row>
    <row r="85" spans="1:20" ht="59.25" customHeight="1" x14ac:dyDescent="0.25">
      <c r="A85" s="18" t="s">
        <v>147</v>
      </c>
      <c r="B85" s="19" t="s">
        <v>81</v>
      </c>
      <c r="C85" s="19" t="s">
        <v>57</v>
      </c>
      <c r="D85" s="19" t="s">
        <v>148</v>
      </c>
      <c r="E85" s="19"/>
      <c r="F85" s="16">
        <v>1997950</v>
      </c>
      <c r="G85" s="16">
        <v>0</v>
      </c>
      <c r="H85" s="16">
        <v>0</v>
      </c>
    </row>
    <row r="86" spans="1:20" ht="46.5" customHeight="1" x14ac:dyDescent="0.25">
      <c r="A86" s="18" t="s">
        <v>39</v>
      </c>
      <c r="B86" s="19" t="s">
        <v>81</v>
      </c>
      <c r="C86" s="19" t="s">
        <v>57</v>
      </c>
      <c r="D86" s="19" t="s">
        <v>148</v>
      </c>
      <c r="E86" s="19" t="s">
        <v>40</v>
      </c>
      <c r="F86" s="16">
        <v>1997950</v>
      </c>
      <c r="G86" s="16">
        <v>0</v>
      </c>
      <c r="H86" s="16">
        <v>0</v>
      </c>
    </row>
    <row r="87" spans="1:20" ht="24" customHeight="1" x14ac:dyDescent="0.25">
      <c r="A87" s="25" t="s">
        <v>107</v>
      </c>
      <c r="B87" s="19" t="s">
        <v>108</v>
      </c>
      <c r="C87" s="19" t="s">
        <v>9</v>
      </c>
      <c r="D87" s="19"/>
      <c r="E87" s="19"/>
      <c r="F87" s="15">
        <f>F88</f>
        <v>3289790</v>
      </c>
      <c r="G87" s="16">
        <v>0</v>
      </c>
      <c r="H87" s="16">
        <v>0</v>
      </c>
    </row>
    <row r="88" spans="1:20" ht="24" customHeight="1" x14ac:dyDescent="0.25">
      <c r="A88" s="25" t="s">
        <v>109</v>
      </c>
      <c r="B88" s="19" t="s">
        <v>108</v>
      </c>
      <c r="C88" s="19" t="s">
        <v>8</v>
      </c>
      <c r="D88" s="19"/>
      <c r="E88" s="19"/>
      <c r="F88" s="16">
        <f>F89</f>
        <v>3289790</v>
      </c>
      <c r="G88" s="16">
        <v>0</v>
      </c>
      <c r="H88" s="16">
        <v>0</v>
      </c>
    </row>
    <row r="89" spans="1:20" s="32" customFormat="1" ht="30.75" customHeight="1" x14ac:dyDescent="0.25">
      <c r="A89" s="18" t="s">
        <v>131</v>
      </c>
      <c r="B89" s="19" t="s">
        <v>108</v>
      </c>
      <c r="C89" s="19" t="s">
        <v>8</v>
      </c>
      <c r="D89" s="19" t="s">
        <v>59</v>
      </c>
      <c r="E89" s="19"/>
      <c r="F89" s="16">
        <f>F90</f>
        <v>3289790</v>
      </c>
      <c r="G89" s="16">
        <v>0</v>
      </c>
      <c r="H89" s="16">
        <v>0</v>
      </c>
    </row>
    <row r="90" spans="1:20" s="32" customFormat="1" ht="60.75" customHeight="1" x14ac:dyDescent="0.25">
      <c r="A90" s="18" t="s">
        <v>132</v>
      </c>
      <c r="B90" s="19" t="s">
        <v>108</v>
      </c>
      <c r="C90" s="19" t="s">
        <v>8</v>
      </c>
      <c r="D90" s="19" t="s">
        <v>61</v>
      </c>
      <c r="E90" s="19"/>
      <c r="F90" s="16">
        <f>SUM(F91+F93+F95)</f>
        <v>3289790</v>
      </c>
      <c r="G90" s="16">
        <v>0</v>
      </c>
      <c r="H90" s="16">
        <v>0</v>
      </c>
      <c r="I90" s="33"/>
      <c r="J90" s="34"/>
      <c r="K90" s="34"/>
      <c r="L90" s="34"/>
      <c r="M90" s="34"/>
      <c r="N90" s="34"/>
      <c r="O90" s="34"/>
      <c r="P90" s="34"/>
      <c r="Q90" s="34"/>
      <c r="R90" s="34"/>
      <c r="S90" s="34"/>
      <c r="T90" s="34"/>
    </row>
    <row r="91" spans="1:20" ht="84.75" customHeight="1" x14ac:dyDescent="0.25">
      <c r="A91" s="18" t="s">
        <v>150</v>
      </c>
      <c r="B91" s="19" t="s">
        <v>108</v>
      </c>
      <c r="C91" s="19" t="s">
        <v>8</v>
      </c>
      <c r="D91" s="19" t="s">
        <v>134</v>
      </c>
      <c r="E91" s="19"/>
      <c r="F91" s="16">
        <v>901146</v>
      </c>
      <c r="G91" s="16">
        <v>0</v>
      </c>
      <c r="H91" s="16">
        <v>0</v>
      </c>
      <c r="I91" s="29"/>
      <c r="J91" s="30"/>
      <c r="K91" s="30"/>
      <c r="L91" s="30"/>
      <c r="M91" s="30"/>
      <c r="N91" s="30"/>
      <c r="O91" s="30"/>
      <c r="P91" s="30"/>
      <c r="Q91" s="30"/>
      <c r="R91" s="30"/>
      <c r="S91" s="30"/>
      <c r="T91" s="30"/>
    </row>
    <row r="92" spans="1:20" ht="42.75" customHeight="1" x14ac:dyDescent="0.25">
      <c r="A92" s="18" t="s">
        <v>133</v>
      </c>
      <c r="B92" s="19" t="s">
        <v>108</v>
      </c>
      <c r="C92" s="19" t="s">
        <v>8</v>
      </c>
      <c r="D92" s="19" t="s">
        <v>134</v>
      </c>
      <c r="E92" s="19" t="s">
        <v>40</v>
      </c>
      <c r="F92" s="16">
        <v>901146</v>
      </c>
      <c r="G92" s="16">
        <v>0</v>
      </c>
      <c r="H92" s="16">
        <v>0</v>
      </c>
      <c r="I92" s="29"/>
      <c r="J92" s="30"/>
      <c r="K92" s="30"/>
      <c r="L92" s="30"/>
      <c r="M92" s="30"/>
      <c r="N92" s="30"/>
      <c r="O92" s="30"/>
      <c r="P92" s="30"/>
      <c r="Q92" s="30"/>
      <c r="R92" s="30"/>
      <c r="S92" s="30"/>
      <c r="T92" s="30"/>
    </row>
    <row r="93" spans="1:20" ht="96" customHeight="1" x14ac:dyDescent="0.25">
      <c r="A93" s="18" t="s">
        <v>150</v>
      </c>
      <c r="B93" s="19" t="s">
        <v>108</v>
      </c>
      <c r="C93" s="19" t="s">
        <v>8</v>
      </c>
      <c r="D93" s="19" t="s">
        <v>135</v>
      </c>
      <c r="E93" s="19"/>
      <c r="F93" s="16">
        <f>F94</f>
        <v>600764</v>
      </c>
      <c r="G93" s="16">
        <v>0</v>
      </c>
      <c r="H93" s="16">
        <v>0</v>
      </c>
      <c r="I93" s="29"/>
      <c r="J93" s="30"/>
      <c r="K93" s="30"/>
      <c r="L93" s="30"/>
      <c r="M93" s="30"/>
      <c r="N93" s="30"/>
      <c r="O93" s="30"/>
      <c r="P93" s="30"/>
      <c r="Q93" s="30"/>
      <c r="R93" s="30"/>
      <c r="S93" s="30"/>
      <c r="T93" s="30"/>
    </row>
    <row r="94" spans="1:20" ht="45.75" customHeight="1" x14ac:dyDescent="0.25">
      <c r="A94" s="18" t="s">
        <v>39</v>
      </c>
      <c r="B94" s="19" t="s">
        <v>108</v>
      </c>
      <c r="C94" s="19" t="s">
        <v>8</v>
      </c>
      <c r="D94" s="19" t="s">
        <v>135</v>
      </c>
      <c r="E94" s="19" t="s">
        <v>40</v>
      </c>
      <c r="F94" s="16">
        <v>600764</v>
      </c>
      <c r="G94" s="16">
        <v>0</v>
      </c>
      <c r="H94" s="16">
        <v>0</v>
      </c>
      <c r="I94" s="29"/>
      <c r="J94" s="30"/>
      <c r="K94" s="30"/>
      <c r="L94" s="30"/>
      <c r="M94" s="30"/>
      <c r="N94" s="30"/>
      <c r="O94" s="30"/>
      <c r="P94" s="30"/>
      <c r="Q94" s="30"/>
      <c r="R94" s="30"/>
      <c r="S94" s="30"/>
      <c r="T94" s="30"/>
    </row>
    <row r="95" spans="1:20" ht="60" customHeight="1" x14ac:dyDescent="0.25">
      <c r="A95" s="18" t="s">
        <v>136</v>
      </c>
      <c r="B95" s="19" t="s">
        <v>108</v>
      </c>
      <c r="C95" s="19" t="s">
        <v>8</v>
      </c>
      <c r="D95" s="19" t="s">
        <v>149</v>
      </c>
      <c r="E95" s="19"/>
      <c r="F95" s="16">
        <f>(F96)</f>
        <v>1787880</v>
      </c>
      <c r="G95" s="16">
        <v>0</v>
      </c>
      <c r="H95" s="16">
        <v>0</v>
      </c>
      <c r="I95" s="31"/>
      <c r="J95" s="30"/>
      <c r="K95" s="30"/>
      <c r="L95" s="30"/>
      <c r="M95" s="30"/>
      <c r="N95" s="30"/>
      <c r="O95" s="30"/>
      <c r="P95" s="30"/>
      <c r="Q95" s="30"/>
      <c r="R95" s="30"/>
      <c r="S95" s="30"/>
      <c r="T95" s="30"/>
    </row>
    <row r="96" spans="1:20" ht="52.5" customHeight="1" x14ac:dyDescent="0.25">
      <c r="A96" s="18" t="s">
        <v>39</v>
      </c>
      <c r="B96" s="19" t="s">
        <v>108</v>
      </c>
      <c r="C96" s="19" t="s">
        <v>8</v>
      </c>
      <c r="D96" s="19" t="s">
        <v>149</v>
      </c>
      <c r="E96" s="19" t="s">
        <v>40</v>
      </c>
      <c r="F96" s="16">
        <v>1787880</v>
      </c>
      <c r="G96" s="16">
        <v>0</v>
      </c>
      <c r="H96" s="16">
        <v>0</v>
      </c>
      <c r="I96" s="31"/>
      <c r="J96" s="30"/>
      <c r="K96" s="30"/>
      <c r="L96" s="30"/>
      <c r="M96" s="30"/>
      <c r="N96" s="30"/>
      <c r="O96" s="30"/>
      <c r="P96" s="30"/>
      <c r="Q96" s="30"/>
      <c r="R96" s="30"/>
      <c r="S96" s="30"/>
      <c r="T96" s="30"/>
    </row>
    <row r="97" spans="1:8" ht="33.75" customHeight="1" x14ac:dyDescent="0.25">
      <c r="A97" s="25" t="s">
        <v>85</v>
      </c>
      <c r="B97" s="21" t="s">
        <v>68</v>
      </c>
      <c r="C97" s="21" t="s">
        <v>9</v>
      </c>
      <c r="D97" s="21"/>
      <c r="E97" s="21"/>
      <c r="F97" s="15">
        <f>F98+F104</f>
        <v>300000</v>
      </c>
      <c r="G97" s="15">
        <f>G98+G104</f>
        <v>260000</v>
      </c>
      <c r="H97" s="15">
        <f>H98+H104</f>
        <v>270000</v>
      </c>
    </row>
    <row r="98" spans="1:8" ht="23.25" customHeight="1" x14ac:dyDescent="0.25">
      <c r="A98" s="23" t="s">
        <v>86</v>
      </c>
      <c r="B98" s="24" t="s">
        <v>68</v>
      </c>
      <c r="C98" s="24" t="s">
        <v>8</v>
      </c>
      <c r="D98" s="24"/>
      <c r="E98" s="24"/>
      <c r="F98" s="17">
        <f t="shared" ref="F98:F101" si="30">F99</f>
        <v>200000</v>
      </c>
      <c r="G98" s="17">
        <f t="shared" ref="G98:H100" si="31">G99</f>
        <v>200000</v>
      </c>
      <c r="H98" s="17">
        <f t="shared" si="31"/>
        <v>200000</v>
      </c>
    </row>
    <row r="99" spans="1:8" ht="88.5" customHeight="1" x14ac:dyDescent="0.25">
      <c r="A99" s="18" t="s">
        <v>122</v>
      </c>
      <c r="B99" s="19" t="s">
        <v>68</v>
      </c>
      <c r="C99" s="19" t="s">
        <v>8</v>
      </c>
      <c r="D99" s="19" t="s">
        <v>130</v>
      </c>
      <c r="E99" s="19"/>
      <c r="F99" s="16">
        <f>F100</f>
        <v>200000</v>
      </c>
      <c r="G99" s="16">
        <f t="shared" si="31"/>
        <v>200000</v>
      </c>
      <c r="H99" s="16">
        <f t="shared" si="31"/>
        <v>200000</v>
      </c>
    </row>
    <row r="100" spans="1:8" ht="141.75" customHeight="1" x14ac:dyDescent="0.25">
      <c r="A100" s="18" t="s">
        <v>123</v>
      </c>
      <c r="B100" s="19" t="s">
        <v>68</v>
      </c>
      <c r="C100" s="19" t="s">
        <v>8</v>
      </c>
      <c r="D100" s="19" t="s">
        <v>129</v>
      </c>
      <c r="E100" s="19"/>
      <c r="F100" s="16">
        <f>F101</f>
        <v>200000</v>
      </c>
      <c r="G100" s="16">
        <f t="shared" si="31"/>
        <v>200000</v>
      </c>
      <c r="H100" s="16">
        <f t="shared" si="31"/>
        <v>200000</v>
      </c>
    </row>
    <row r="101" spans="1:8" ht="50.25" customHeight="1" x14ac:dyDescent="0.25">
      <c r="A101" s="18" t="s">
        <v>124</v>
      </c>
      <c r="B101" s="19" t="s">
        <v>68</v>
      </c>
      <c r="C101" s="19" t="s">
        <v>8</v>
      </c>
      <c r="D101" s="19" t="s">
        <v>128</v>
      </c>
      <c r="E101" s="19"/>
      <c r="F101" s="16">
        <f t="shared" si="30"/>
        <v>200000</v>
      </c>
      <c r="G101" s="16">
        <f t="shared" ref="G101:H101" si="32">G102</f>
        <v>200000</v>
      </c>
      <c r="H101" s="16">
        <f t="shared" si="32"/>
        <v>200000</v>
      </c>
    </row>
    <row r="102" spans="1:8" ht="39" customHeight="1" x14ac:dyDescent="0.25">
      <c r="A102" s="18" t="s">
        <v>125</v>
      </c>
      <c r="B102" s="19" t="s">
        <v>68</v>
      </c>
      <c r="C102" s="19" t="s">
        <v>8</v>
      </c>
      <c r="D102" s="19" t="s">
        <v>127</v>
      </c>
      <c r="E102" s="19"/>
      <c r="F102" s="16">
        <v>200000</v>
      </c>
      <c r="G102" s="22">
        <v>200000</v>
      </c>
      <c r="H102" s="22">
        <v>200000</v>
      </c>
    </row>
    <row r="103" spans="1:8" ht="39" customHeight="1" x14ac:dyDescent="0.25">
      <c r="A103" s="18" t="s">
        <v>126</v>
      </c>
      <c r="B103" s="19" t="s">
        <v>68</v>
      </c>
      <c r="C103" s="19" t="s">
        <v>8</v>
      </c>
      <c r="D103" s="19" t="s">
        <v>127</v>
      </c>
      <c r="E103" s="19" t="s">
        <v>84</v>
      </c>
      <c r="F103" s="16">
        <v>200000</v>
      </c>
      <c r="G103" s="16">
        <v>200000</v>
      </c>
      <c r="H103" s="16">
        <v>200000</v>
      </c>
    </row>
    <row r="104" spans="1:8" ht="27.75" customHeight="1" x14ac:dyDescent="0.25">
      <c r="A104" s="23" t="s">
        <v>95</v>
      </c>
      <c r="B104" s="24" t="s">
        <v>68</v>
      </c>
      <c r="C104" s="24" t="s">
        <v>19</v>
      </c>
      <c r="D104" s="24"/>
      <c r="E104" s="24"/>
      <c r="F104" s="17">
        <f>F105</f>
        <v>100000</v>
      </c>
      <c r="G104" s="17">
        <f t="shared" ref="G104:H107" si="33">G105</f>
        <v>60000</v>
      </c>
      <c r="H104" s="17">
        <f t="shared" si="33"/>
        <v>70000</v>
      </c>
    </row>
    <row r="105" spans="1:8" ht="39" customHeight="1" x14ac:dyDescent="0.25">
      <c r="A105" s="18" t="s">
        <v>94</v>
      </c>
      <c r="B105" s="19" t="s">
        <v>68</v>
      </c>
      <c r="C105" s="19" t="s">
        <v>19</v>
      </c>
      <c r="D105" s="19" t="s">
        <v>59</v>
      </c>
      <c r="E105" s="19"/>
      <c r="F105" s="16">
        <f>F106</f>
        <v>100000</v>
      </c>
      <c r="G105" s="16">
        <f t="shared" si="33"/>
        <v>60000</v>
      </c>
      <c r="H105" s="16">
        <f t="shared" si="33"/>
        <v>70000</v>
      </c>
    </row>
    <row r="106" spans="1:8" ht="39" customHeight="1" x14ac:dyDescent="0.25">
      <c r="A106" s="23" t="s">
        <v>60</v>
      </c>
      <c r="B106" s="19" t="s">
        <v>68</v>
      </c>
      <c r="C106" s="19" t="s">
        <v>19</v>
      </c>
      <c r="D106" s="19" t="s">
        <v>61</v>
      </c>
      <c r="E106" s="19"/>
      <c r="F106" s="16">
        <f>F107</f>
        <v>100000</v>
      </c>
      <c r="G106" s="16">
        <f t="shared" si="33"/>
        <v>60000</v>
      </c>
      <c r="H106" s="16">
        <f t="shared" si="33"/>
        <v>70000</v>
      </c>
    </row>
    <row r="107" spans="1:8" ht="48.75" customHeight="1" x14ac:dyDescent="0.25">
      <c r="A107" s="18" t="s">
        <v>96</v>
      </c>
      <c r="B107" s="19" t="s">
        <v>68</v>
      </c>
      <c r="C107" s="19" t="s">
        <v>19</v>
      </c>
      <c r="D107" s="19" t="s">
        <v>97</v>
      </c>
      <c r="E107" s="19"/>
      <c r="F107" s="16">
        <f>F108</f>
        <v>100000</v>
      </c>
      <c r="G107" s="16">
        <f t="shared" si="33"/>
        <v>60000</v>
      </c>
      <c r="H107" s="16">
        <f t="shared" si="33"/>
        <v>70000</v>
      </c>
    </row>
    <row r="108" spans="1:8" ht="47.25" customHeight="1" x14ac:dyDescent="0.25">
      <c r="A108" s="18" t="s">
        <v>39</v>
      </c>
      <c r="B108" s="19" t="s">
        <v>68</v>
      </c>
      <c r="C108" s="19" t="s">
        <v>19</v>
      </c>
      <c r="D108" s="19" t="s">
        <v>97</v>
      </c>
      <c r="E108" s="19" t="s">
        <v>40</v>
      </c>
      <c r="F108" s="16">
        <v>100000</v>
      </c>
      <c r="G108" s="22">
        <v>60000</v>
      </c>
      <c r="H108" s="22">
        <v>70000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6" fitToHeight="0" orientation="portrait"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2024-11-12T07:31:05Z</dcterms:modified>
</cp:coreProperties>
</file>