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Лист1!$A$1:$I$108</definedName>
  </definedNames>
  <calcPr calcId="152511"/>
</workbook>
</file>

<file path=xl/calcChain.xml><?xml version="1.0" encoding="utf-8"?>
<calcChain xmlns="http://schemas.openxmlformats.org/spreadsheetml/2006/main">
  <c r="I107" i="1" l="1"/>
  <c r="I106" i="1" s="1"/>
  <c r="I105" i="1" s="1"/>
  <c r="I104" i="1" s="1"/>
  <c r="H107" i="1"/>
  <c r="G107" i="1"/>
  <c r="G106" i="1" s="1"/>
  <c r="G105" i="1" s="1"/>
  <c r="G104" i="1" s="1"/>
  <c r="H106" i="1"/>
  <c r="H105" i="1" s="1"/>
  <c r="H104" i="1" s="1"/>
  <c r="I101" i="1"/>
  <c r="I100" i="1" s="1"/>
  <c r="I99" i="1" s="1"/>
  <c r="I98" i="1" s="1"/>
  <c r="I97" i="1" s="1"/>
  <c r="H101" i="1"/>
  <c r="G101" i="1"/>
  <c r="G100" i="1" s="1"/>
  <c r="G99" i="1" s="1"/>
  <c r="G98" i="1" s="1"/>
  <c r="G97" i="1" s="1"/>
  <c r="H100" i="1"/>
  <c r="H99" i="1" s="1"/>
  <c r="H98" i="1" s="1"/>
  <c r="H97" i="1" s="1"/>
  <c r="G95" i="1"/>
  <c r="G93" i="1"/>
  <c r="G90" i="1" s="1"/>
  <c r="G89" i="1" s="1"/>
  <c r="G88" i="1" s="1"/>
  <c r="G87" i="1" s="1"/>
  <c r="I83" i="1"/>
  <c r="H83" i="1"/>
  <c r="G83" i="1"/>
  <c r="G82" i="1"/>
  <c r="G81" i="1" s="1"/>
  <c r="G80" i="1" s="1"/>
  <c r="G79" i="1" s="1"/>
  <c r="I81" i="1"/>
  <c r="H81" i="1"/>
  <c r="H80" i="1" s="1"/>
  <c r="H79" i="1" s="1"/>
  <c r="I80" i="1"/>
  <c r="I79" i="1" s="1"/>
  <c r="I77" i="1"/>
  <c r="I76" i="1" s="1"/>
  <c r="H77" i="1"/>
  <c r="G77" i="1"/>
  <c r="G76" i="1" s="1"/>
  <c r="H76" i="1"/>
  <c r="H75" i="1" s="1"/>
  <c r="H74" i="1" s="1"/>
  <c r="H73" i="1" s="1"/>
  <c r="H72" i="1" s="1"/>
  <c r="I75" i="1"/>
  <c r="I74" i="1" s="1"/>
  <c r="G75" i="1"/>
  <c r="G74" i="1" s="1"/>
  <c r="G73" i="1" s="1"/>
  <c r="G72" i="1" s="1"/>
  <c r="I73" i="1"/>
  <c r="I72" i="1" s="1"/>
  <c r="I70" i="1"/>
  <c r="I69" i="1" s="1"/>
  <c r="H70" i="1"/>
  <c r="G70" i="1"/>
  <c r="G69" i="1" s="1"/>
  <c r="H69" i="1"/>
  <c r="H68" i="1" s="1"/>
  <c r="H67" i="1" s="1"/>
  <c r="H66" i="1" s="1"/>
  <c r="I68" i="1"/>
  <c r="I67" i="1" s="1"/>
  <c r="G68" i="1"/>
  <c r="G67" i="1" s="1"/>
  <c r="G66" i="1" s="1"/>
  <c r="G60" i="1" s="1"/>
  <c r="I66" i="1"/>
  <c r="I64" i="1"/>
  <c r="H64" i="1"/>
  <c r="H63" i="1" s="1"/>
  <c r="G64" i="1"/>
  <c r="I63" i="1"/>
  <c r="I62" i="1" s="1"/>
  <c r="I61" i="1" s="1"/>
  <c r="G63" i="1"/>
  <c r="H62" i="1"/>
  <c r="H61" i="1"/>
  <c r="G61" i="1"/>
  <c r="I60" i="1"/>
  <c r="I58" i="1"/>
  <c r="H58" i="1"/>
  <c r="H57" i="1" s="1"/>
  <c r="G58" i="1"/>
  <c r="I57" i="1"/>
  <c r="I56" i="1" s="1"/>
  <c r="G57" i="1"/>
  <c r="G56" i="1" s="1"/>
  <c r="G55" i="1" s="1"/>
  <c r="G54" i="1" s="1"/>
  <c r="H56" i="1"/>
  <c r="H55" i="1" s="1"/>
  <c r="I55" i="1"/>
  <c r="I54" i="1" s="1"/>
  <c r="H54" i="1"/>
  <c r="I51" i="1"/>
  <c r="I50" i="1" s="1"/>
  <c r="H51" i="1"/>
  <c r="G51" i="1"/>
  <c r="G50" i="1" s="1"/>
  <c r="H50" i="1"/>
  <c r="I47" i="1"/>
  <c r="I46" i="1" s="1"/>
  <c r="H47" i="1"/>
  <c r="G47" i="1"/>
  <c r="G46" i="1" s="1"/>
  <c r="H46" i="1"/>
  <c r="H45" i="1" s="1"/>
  <c r="I45" i="1"/>
  <c r="G45" i="1"/>
  <c r="I43" i="1"/>
  <c r="H43" i="1"/>
  <c r="H42" i="1" s="1"/>
  <c r="G43" i="1"/>
  <c r="I42" i="1"/>
  <c r="I41" i="1" s="1"/>
  <c r="I40" i="1" s="1"/>
  <c r="I39" i="1" s="1"/>
  <c r="G42" i="1"/>
  <c r="G41" i="1" s="1"/>
  <c r="H41" i="1"/>
  <c r="H40" i="1" s="1"/>
  <c r="H39" i="1" s="1"/>
  <c r="G40" i="1"/>
  <c r="G39" i="1" s="1"/>
  <c r="I37" i="1"/>
  <c r="I36" i="1" s="1"/>
  <c r="H37" i="1"/>
  <c r="G37" i="1"/>
  <c r="G36" i="1" s="1"/>
  <c r="G35" i="1" s="1"/>
  <c r="G34" i="1" s="1"/>
  <c r="H36" i="1"/>
  <c r="H35" i="1" s="1"/>
  <c r="I35" i="1"/>
  <c r="I34" i="1" s="1"/>
  <c r="H34" i="1"/>
  <c r="I32" i="1"/>
  <c r="I31" i="1" s="1"/>
  <c r="H32" i="1"/>
  <c r="G32" i="1"/>
  <c r="G31" i="1" s="1"/>
  <c r="H31" i="1"/>
  <c r="H30" i="1" s="1"/>
  <c r="H29" i="1" s="1"/>
  <c r="I30" i="1"/>
  <c r="I29" i="1" s="1"/>
  <c r="G30" i="1"/>
  <c r="G29" i="1" s="1"/>
  <c r="I27" i="1"/>
  <c r="H27" i="1"/>
  <c r="G27" i="1"/>
  <c r="I25" i="1"/>
  <c r="H25" i="1"/>
  <c r="G25" i="1"/>
  <c r="I23" i="1"/>
  <c r="H23" i="1"/>
  <c r="G23" i="1"/>
  <c r="G16" i="1" s="1"/>
  <c r="G15" i="1" s="1"/>
  <c r="G14" i="1" s="1"/>
  <c r="I21" i="1"/>
  <c r="H21" i="1"/>
  <c r="I17" i="1"/>
  <c r="H17" i="1"/>
  <c r="H16" i="1" s="1"/>
  <c r="G17" i="1"/>
  <c r="I16" i="1"/>
  <c r="I15" i="1" s="1"/>
  <c r="I14" i="1" s="1"/>
  <c r="H15" i="1"/>
  <c r="I12" i="1"/>
  <c r="H12" i="1"/>
  <c r="H11" i="1" s="1"/>
  <c r="G12" i="1"/>
  <c r="I11" i="1"/>
  <c r="I10" i="1" s="1"/>
  <c r="I9" i="1" s="1"/>
  <c r="I8" i="1" s="1"/>
  <c r="I7" i="1" s="1"/>
  <c r="G11" i="1"/>
  <c r="G10" i="1" s="1"/>
  <c r="H10" i="1"/>
  <c r="H9" i="1" s="1"/>
  <c r="G9" i="1"/>
  <c r="G8" i="1" l="1"/>
  <c r="G7" i="1" s="1"/>
  <c r="H14" i="1"/>
  <c r="H8" i="1" s="1"/>
  <c r="H7" i="1" s="1"/>
  <c r="H60" i="1"/>
</calcChain>
</file>

<file path=xl/sharedStrings.xml><?xml version="1.0" encoding="utf-8"?>
<sst xmlns="http://schemas.openxmlformats.org/spreadsheetml/2006/main" count="526" uniqueCount="154">
  <si>
    <t>(рублей)</t>
  </si>
  <si>
    <t>Наименование</t>
  </si>
  <si>
    <t>Рз</t>
  </si>
  <si>
    <t>ПР</t>
  </si>
  <si>
    <t>ЦСР</t>
  </si>
  <si>
    <t>ВР</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</si>
  <si>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</si>
  <si>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</si>
  <si>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</si>
  <si>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</si>
  <si>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</si>
  <si>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</si>
  <si>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</si>
  <si>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</si>
  <si>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</si>
  <si>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</si>
  <si>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</si>
  <si>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</si>
  <si>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</si>
  <si>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</si>
  <si>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</si>
  <si>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</si>
  <si>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</si>
  <si>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</si>
  <si>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</si>
  <si>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</si>
  <si>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</si>
  <si>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</si>
  <si>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</si>
  <si>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</si>
  <si>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</si>
  <si>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</si>
  <si>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</si>
  <si>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</si>
  <si>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</si>
  <si>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</si>
  <si>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</si>
  <si>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</si>
  <si>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</si>
  <si>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</si>
  <si>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</si>
  <si>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</si>
  <si>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</si>
  <si>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</si>
  <si>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</si>
  <si>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</si>
  <si>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</si>
  <si>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</si>
  <si>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</si>
  <si>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</si>
  <si>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</si>
  <si>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</si>
  <si>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</si>
  <si>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</si>
  <si>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</si>
  <si>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</si>
  <si>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</si>
  <si>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</si>
  <si>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</si>
  <si>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</si>
  <si>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</si>
  <si>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</si>
  <si>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</si>
  <si>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</si>
  <si>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</si>
  <si>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</si>
  <si>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</si>
  <si>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13 2 01 С1460</t>
  </si>
  <si>
    <t>Гражданская оборона</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</si>
  <si>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</si>
  <si>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</si>
  <si>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</si>
  <si>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</si>
  <si>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</si>
  <si>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</si>
  <si>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</si>
  <si>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</si>
  <si>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</si>
  <si>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</si>
  <si>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</si>
  <si>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</si>
  <si>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</si>
  <si>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</si>
  <si>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</si>
  <si>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</si>
  <si>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</si>
  <si>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</si>
  <si>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</si>
  <si>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</si>
  <si>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</si>
  <si>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Обеспечение деятельности Администрации Старолещинского сельсовета Солнцевского района Курской области</t>
  </si>
  <si>
    <t>77 2 00 С1439</t>
  </si>
  <si>
    <t>Реализация мероприятий по распространению официальной информации</t>
  </si>
  <si>
    <t>Мероприятия по благоустройству</t>
  </si>
  <si>
    <t>77 2 00 С1433</t>
  </si>
  <si>
    <t>Непрограммная деятельность органов местного самоуправления</t>
  </si>
  <si>
    <t>Охрана семьи и детства</t>
  </si>
  <si>
    <t>Обеспечение наборами для новорожденных детей необходимыми предметами</t>
  </si>
  <si>
    <t>77 2 00 С2240</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</si>
  <si>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</si>
  <si>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</si>
  <si>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</si>
  <si>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</si>
  <si>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</si>
  <si>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</si>
  <si>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</si>
  <si>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</si>
  <si>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</si>
  <si>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Итого расходы на 2025 год</t>
  </si>
  <si>
    <t xml:space="preserve">Культура, кинематография </t>
  </si>
  <si>
    <t>08</t>
  </si>
  <si>
    <t>Культура</t>
  </si>
  <si>
    <t xml:space="preserve"> Межбюджетные трансферты</t>
  </si>
  <si>
    <t>Межбюджетные трансферты</t>
  </si>
  <si>
    <t>Итого расходы на 2026 год</t>
  </si>
  <si>
    <t>Приложение № 4</t>
  </si>
  <si>
    <t>ГРБС</t>
  </si>
  <si>
    <t>001</t>
  </si>
  <si>
    <t>Итого расходы на 2027 год</t>
  </si>
  <si>
    <t>Муниципальная программа "Развитие муниципальной службы в Администрации Бунинского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</si>
  <si>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Бунинском сельсовете</t>
  </si>
  <si>
    <t>Муниципальная программа «Профилактика преступлений и иных  правонарушений на территории Бунинского сельсовета на 2024-2026</t>
  </si>
  <si>
    <t>Подпрограмма «Обеспечение правопорядка на территории муниципального образования "Бунинский сельсовет" Солнцевского района Курской области на 2024-2026гг."</t>
  </si>
  <si>
    <t>Основное мероприятие "Обеспечение  общественной и личной безопасности  граждан на территории муниципального образования "Бунинский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</si>
  <si>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"Бунинский сельсовет" Солнцевского района Курской области</t>
  </si>
  <si>
    <t>Отдельные мероприятия в области гражданской обороны, защита населения и территорий от чрезвычайных ситуаций</t>
  </si>
  <si>
    <t>77 2 00 С1460</t>
  </si>
  <si>
    <t>Муниципальная программа «Пожарная безопасность и защита населения и территории Бунинского сельсовета от чрезвычайных ситуаций на 2022-2025 годы»</t>
  </si>
  <si>
    <t>Подпрограмма: «Защита населения и территории от чрезвычайных ситуаций, обеспечение пожарной безопасности на территории Бунинского сельсовета»</t>
  </si>
  <si>
    <t>Основное мероприятие: «Обеспечение первичных мер пожарной безопасности в границах населенных пунктов муниципальных образований»</t>
  </si>
  <si>
    <t>Обеспечение первичных мер безопасности в границах населенных  пунктов поселения</t>
  </si>
  <si>
    <t xml:space="preserve"> Закупка товаров, работ и услуг для обеспечения государственных (муниципальных) нужд</t>
  </si>
  <si>
    <t>Муниципальная программа «Создание условий для  развития малого и среднего предпринимательства на территории муниципального образования "Бунинский сельсовет" Солнцевского района Курской области на 2025-2028 годы"</t>
  </si>
  <si>
    <t>Благоустройство общественной территории (ограждение кладбища) с.Бунино Солнцевского района Курской области</t>
  </si>
  <si>
    <t>77 2 00 С4006</t>
  </si>
  <si>
    <t>Непрограммная  деятельность органов местного самоуправления</t>
  </si>
  <si>
    <t>Непрограммные  расходы органов местного самоуправления</t>
  </si>
  <si>
    <t>Закупка товаров, работ и услуг для обеспечения государственных  (муниципальных) нужд</t>
  </si>
  <si>
    <t>Капитальный ремонт системы электроснабжения нежилого здания по адресу: Курская область, Солнцевский район, с.Бунино, ул.Центральная ,д.39</t>
  </si>
  <si>
    <t>77 2 00 14005</t>
  </si>
  <si>
    <t>77 2 00 S4005</t>
  </si>
  <si>
    <t>77 2 00 С4007</t>
  </si>
  <si>
    <t>Муниципальная программа «Пенсионное обеспечение лиц , замещавших муниципальные должности муниципальной службы в органах местного самоуправления МО «Бунинский сельсовет» на 2025-2028 годы»</t>
  </si>
  <si>
    <t>Подпрограмма « Развитие мер социальной поддержки отдельных категорий граждан» муниципальной программы «Пенсионное обеспечение лиц , замещавших муниципальные должности муниципальной службы в органах местного самоуправления МО «Бунинский сельсовет» на 2025-2028 годы»</t>
  </si>
  <si>
    <t>Основное мероприятие «Выплаты пенсий за выслугу лет и доплат к пенсиям муниципальных служащих»</t>
  </si>
  <si>
    <t>Выплаты пенсий за выслугу лет и доплат к пенсиям муниципальных служащих</t>
  </si>
  <si>
    <t>Иные пенсии, социальные доплаты к пенсиям</t>
  </si>
  <si>
    <t>Реализация мероприятий проекта «Народный бюджет» Курской области. "Капитальный ремонт системы отопления нежилого здания по адресу: Курская область, Солнцевский район, с.Бунино, ул.Центральная ,д.39</t>
  </si>
  <si>
    <t>02 0 00 00000</t>
  </si>
  <si>
    <t>02 1 00 00000</t>
  </si>
  <si>
    <t>02 1 01 00000</t>
  </si>
  <si>
    <t>02 1 01 С1445</t>
  </si>
  <si>
    <t>Ведомственная структура расходов бюджета муниципального образования "Бунинское сельское поселение" Солнцевского муниципального района Курской области  на 2025 год и на плановый период 2026 и 2027 годов</t>
  </si>
  <si>
    <t xml:space="preserve">к  Решению Собрания депутатов Бунинского сельсовета Солнцевского района  Курской области от 28.02.2025г №02/4 "О внесении изменений и дополнений в решение Собрания Депутатов Бунинского сельсовета Солнцевского района Курской области от 19.12.2024 года № 12/56 «О внесении изменений и дополнений в бюджете муниципального образования "Бунинское сельское поселение" Солнцевского муниципального района Курской области на 2025 год и на плановый период  2026 и 2027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</si>
</sst>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6"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14" fillId="0" borderId="0"/>
  </cellStyleXfs>
  <cellXfs count="39">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6" fillId="0" borderId="1" xfId="0" applyNumberFormat="1" applyFont="1" applyBorder="1"/>
    <xf numFmtId="0" fontId="7" fillId="0" borderId="0" xfId="0" applyFont="1"/>
    <xf numFmtId="0" fontId="3" fillId="0" borderId="0" xfId="0" applyFont="1"/>
    <xf numFmtId="0" fontId="8" fillId="0" borderId="2" xfId="0" applyFont="1" applyBorder="1" applyAlignment="1">
      <alignment vertical="top"/>
    </xf>
    <xf numFmtId="0" fontId="9" fillId="0" borderId="2" xfId="0" applyFont="1" applyBorder="1" applyAlignment="1">
      <alignment vertical="top" wrapText="1"/>
    </xf>
    <xf numFmtId="43" fontId="6"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5" fillId="3" borderId="3" xfId="0" applyNumberFormat="1" applyFont="1" applyFill="1" applyBorder="1"/>
    <xf numFmtId="0" fontId="10" fillId="3" borderId="2" xfId="0" applyFont="1" applyFill="1" applyBorder="1" applyAlignment="1">
      <alignment vertical="top" wrapText="1"/>
    </xf>
    <xf numFmtId="49" fontId="3" fillId="3" borderId="1" xfId="0" applyNumberFormat="1" applyFont="1" applyFill="1" applyBorder="1"/>
    <xf numFmtId="0" fontId="9"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1" fillId="3" borderId="2" xfId="0" applyFont="1" applyFill="1" applyBorder="1" applyAlignment="1">
      <alignment vertical="top" wrapText="1"/>
    </xf>
    <xf numFmtId="49" fontId="5" fillId="3" borderId="1" xfId="0" applyNumberFormat="1" applyFont="1" applyFill="1" applyBorder="1"/>
    <xf numFmtId="0" fontId="12" fillId="3" borderId="2" xfId="0" applyFont="1" applyFill="1" applyBorder="1" applyAlignment="1">
      <alignment vertical="top" wrapText="1"/>
    </xf>
    <xf numFmtId="0" fontId="13" fillId="3" borderId="2" xfId="0" applyFont="1" applyFill="1" applyBorder="1" applyAlignment="1">
      <alignment vertical="top" wrapText="1"/>
    </xf>
    <xf numFmtId="49" fontId="15" fillId="3" borderId="1" xfId="1" applyNumberFormat="1" applyFont="1" applyFill="1" applyBorder="1" applyAlignment="1">
      <alignment horizontal="center" wrapText="1"/>
    </xf>
    <xf numFmtId="49" fontId="15" fillId="3" borderId="1" xfId="0" applyNumberFormat="1" applyFont="1" applyFill="1" applyBorder="1" applyAlignment="1">
      <alignment vertical="top" wrapText="1"/>
    </xf>
    <xf numFmtId="0" fontId="0" fillId="0" borderId="4" xfId="0" applyBorder="1" applyAlignment="1"/>
    <xf numFmtId="0" fontId="0" fillId="0" borderId="0" xfId="0" applyAlignment="1"/>
    <xf numFmtId="0" fontId="0" fillId="0" borderId="0" xfId="0" applyBorder="1" applyAlignment="1"/>
    <xf numFmtId="49" fontId="8" fillId="0" borderId="2" xfId="0" applyNumberFormat="1" applyFont="1" applyBorder="1" applyAlignment="1">
      <alignment horizontal="left"/>
    </xf>
    <xf numFmtId="49" fontId="12" fillId="0" borderId="2" xfId="0" applyNumberFormat="1" applyFont="1" applyBorder="1" applyAlignment="1">
      <alignment horizontal="left"/>
    </xf>
    <xf numFmtId="49" fontId="15" fillId="0" borderId="2" xfId="0" applyNumberFormat="1" applyFont="1" applyBorder="1" applyAlignment="1">
      <alignment horizontal="left"/>
    </xf>
    <xf numFmtId="43" fontId="0" fillId="0" borderId="0" xfId="0" applyNumberFormat="1"/>
    <xf numFmtId="0" fontId="4" fillId="0" borderId="0" xfId="0" applyFont="1" applyAlignment="1">
      <alignment horizontal="center" wrapText="1"/>
    </xf>
    <xf numFmtId="0" fontId="3" fillId="0" borderId="0" xfId="0" applyFont="1" applyAlignment="1">
      <alignment vertical="top" wrapText="1"/>
    </xf>
    <xf numFmtId="0" fontId="3" fillId="0" borderId="0" xfId="0" applyFont="1" applyAlignment="1">
      <alignment wrapText="1"/>
    </xf>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109"/>
  <sheetViews>
    <sheetView tabSelected="1" topLeftCell="A47" zoomScaleSheetLayoutView="80" workbookViewId="0">
      <selection activeCell="L10" sqref="L10"/>
    </sheetView>
  </sheetViews>
  <sheetFormatPr defaultRowHeight="15" x14ac:dyDescent="0.25"/>
  <cols>
    <col min="1" max="1" width="33.140625" customWidth="1"/>
    <col min="2" max="2" width="7" customWidth="1"/>
    <col min="5" max="5" width="17" customWidth="1"/>
    <col min="6" max="6" width="7.5703125" customWidth="1"/>
    <col min="7" max="7" width="22.140625" customWidth="1"/>
    <col min="8" max="8" width="24.42578125" customWidth="1"/>
    <col min="9" max="9" width="22.42578125" customWidth="1"/>
    <col min="12" max="12" width="10.28515625" customWidth="1"/>
  </cols>
  <sheetData>
    <row r="1" spans="1:12" ht="31.5" customHeight="1" x14ac:dyDescent="0.25">
      <c r="A1" s="11"/>
      <c r="B1" s="11"/>
      <c r="C1" s="11"/>
      <c r="D1" s="11"/>
      <c r="E1" s="11"/>
      <c r="F1" s="11"/>
      <c r="G1" s="38" t="s">
        <v>115</v>
      </c>
      <c r="H1" s="38"/>
      <c r="I1" s="38"/>
    </row>
    <row r="2" spans="1:12" ht="102.75" customHeight="1" x14ac:dyDescent="0.25">
      <c r="A2" s="11"/>
      <c r="B2" s="11"/>
      <c r="C2" s="11"/>
      <c r="D2" s="11"/>
      <c r="E2" s="37" t="s">
        <v>153</v>
      </c>
      <c r="F2" s="37"/>
      <c r="G2" s="37"/>
      <c r="H2" s="37"/>
      <c r="I2" s="37"/>
    </row>
    <row r="3" spans="1:12" ht="48" customHeight="1" x14ac:dyDescent="0.25">
      <c r="A3" s="36" t="s">
        <v>152</v>
      </c>
      <c r="B3" s="36"/>
      <c r="C3" s="36"/>
      <c r="D3" s="36"/>
      <c r="E3" s="36"/>
      <c r="F3" s="36"/>
      <c r="G3" s="36"/>
      <c r="H3" s="36"/>
      <c r="I3" s="36"/>
    </row>
    <row r="4" spans="1:12" ht="1.5" hidden="1" customHeight="1" x14ac:dyDescent="0.25">
      <c r="A4" s="10"/>
      <c r="B4" s="10"/>
      <c r="C4" s="10"/>
      <c r="D4" s="10"/>
      <c r="E4" s="10"/>
      <c r="F4" s="10"/>
      <c r="G4" s="10"/>
      <c r="H4" s="10"/>
      <c r="I4" s="10"/>
    </row>
    <row r="5" spans="1:12" x14ac:dyDescent="0.25">
      <c r="A5" s="1"/>
      <c r="B5" s="1"/>
      <c r="C5" s="2"/>
      <c r="D5" s="2"/>
      <c r="E5" s="2"/>
      <c r="F5" s="3"/>
      <c r="G5" s="4"/>
      <c r="H5" s="10"/>
      <c r="I5" s="10" t="s">
        <v>0</v>
      </c>
    </row>
    <row r="6" spans="1:12" ht="28.5" x14ac:dyDescent="0.3">
      <c r="A6" s="5" t="s">
        <v>1</v>
      </c>
      <c r="B6" s="5" t="s">
        <v>116</v>
      </c>
      <c r="C6" s="6" t="s">
        <v>2</v>
      </c>
      <c r="D6" s="6" t="s">
        <v>3</v>
      </c>
      <c r="E6" s="6" t="s">
        <v>4</v>
      </c>
      <c r="F6" s="6" t="s">
        <v>5</v>
      </c>
      <c r="G6" s="7" t="s">
        <v>108</v>
      </c>
      <c r="H6" s="7" t="s">
        <v>114</v>
      </c>
      <c r="I6" s="7" t="s">
        <v>118</v>
      </c>
      <c r="L6" s="14"/>
    </row>
    <row r="7" spans="1:12" ht="18.75" x14ac:dyDescent="0.3">
      <c r="A7" s="12" t="s">
        <v>6</v>
      </c>
      <c r="B7" s="32" t="s">
        <v>117</v>
      </c>
      <c r="C7" s="9"/>
      <c r="D7" s="9"/>
      <c r="E7" s="9"/>
      <c r="F7" s="9"/>
      <c r="G7" s="14">
        <f>G8+G54+G60+G72+G79+G87+G97</f>
        <v>22870827.420000002</v>
      </c>
      <c r="H7" s="14">
        <f>H8+H54+H60+H72+H79+H87+H97</f>
        <v>14225189</v>
      </c>
      <c r="I7" s="14">
        <f>I8+I54+I60+I72+I79+I87+I97</f>
        <v>14784774</v>
      </c>
      <c r="L7" s="15"/>
    </row>
    <row r="8" spans="1:12" ht="27" customHeight="1" x14ac:dyDescent="0.25">
      <c r="A8" s="13" t="s">
        <v>7</v>
      </c>
      <c r="B8" s="33" t="s">
        <v>117</v>
      </c>
      <c r="C8" s="8" t="s">
        <v>8</v>
      </c>
      <c r="D8" s="8" t="s">
        <v>9</v>
      </c>
      <c r="E8" s="8"/>
      <c r="F8" s="8"/>
      <c r="G8" s="15">
        <f>G9+G14+G39+G34</f>
        <v>15865462.42</v>
      </c>
      <c r="H8" s="15">
        <f t="shared" ref="H8:I8" si="0">H9+H14+H39+H34</f>
        <v>13107652</v>
      </c>
      <c r="I8" s="15">
        <f t="shared" si="0"/>
        <v>13650993</v>
      </c>
    </row>
    <row r="9" spans="1:12" ht="58.5" customHeight="1" x14ac:dyDescent="0.25">
      <c r="A9" s="20" t="s">
        <v>88</v>
      </c>
      <c r="B9" s="33" t="s">
        <v>117</v>
      </c>
      <c r="C9" s="21" t="s">
        <v>8</v>
      </c>
      <c r="D9" s="21" t="s">
        <v>10</v>
      </c>
      <c r="E9" s="21"/>
      <c r="F9" s="21"/>
      <c r="G9" s="15">
        <f>G10</f>
        <v>1003929</v>
      </c>
      <c r="H9" s="15">
        <f t="shared" ref="H9:I12" si="1">H10</f>
        <v>1003929</v>
      </c>
      <c r="I9" s="15">
        <f t="shared" si="1"/>
        <v>1003929</v>
      </c>
    </row>
    <row r="10" spans="1:12" ht="38.25" customHeight="1" x14ac:dyDescent="0.25">
      <c r="A10" s="18" t="s">
        <v>11</v>
      </c>
      <c r="B10" s="34" t="s">
        <v>117</v>
      </c>
      <c r="C10" s="19" t="s">
        <v>8</v>
      </c>
      <c r="D10" s="19" t="s">
        <v>10</v>
      </c>
      <c r="E10" s="19" t="s">
        <v>12</v>
      </c>
      <c r="F10" s="19"/>
      <c r="G10" s="16">
        <f>G11</f>
        <v>1003929</v>
      </c>
      <c r="H10" s="16">
        <f t="shared" si="1"/>
        <v>1003929</v>
      </c>
      <c r="I10" s="16">
        <f t="shared" si="1"/>
        <v>1003929</v>
      </c>
    </row>
    <row r="11" spans="1:12" ht="24" customHeight="1" x14ac:dyDescent="0.25">
      <c r="A11" s="18" t="s">
        <v>13</v>
      </c>
      <c r="B11" s="34" t="s">
        <v>117</v>
      </c>
      <c r="C11" s="19" t="s">
        <v>8</v>
      </c>
      <c r="D11" s="19" t="s">
        <v>10</v>
      </c>
      <c r="E11" s="19" t="s">
        <v>14</v>
      </c>
      <c r="F11" s="19"/>
      <c r="G11" s="16">
        <f>G12</f>
        <v>1003929</v>
      </c>
      <c r="H11" s="16">
        <f t="shared" si="1"/>
        <v>1003929</v>
      </c>
      <c r="I11" s="16">
        <f t="shared" si="1"/>
        <v>1003929</v>
      </c>
    </row>
    <row r="12" spans="1:12" ht="47.25" customHeight="1" x14ac:dyDescent="0.25">
      <c r="A12" s="18" t="s">
        <v>15</v>
      </c>
      <c r="B12" s="34" t="s">
        <v>117</v>
      </c>
      <c r="C12" s="19" t="s">
        <v>8</v>
      </c>
      <c r="D12" s="19" t="s">
        <v>10</v>
      </c>
      <c r="E12" s="19" t="s">
        <v>16</v>
      </c>
      <c r="F12" s="19"/>
      <c r="G12" s="16">
        <f>G13</f>
        <v>1003929</v>
      </c>
      <c r="H12" s="16">
        <f t="shared" si="1"/>
        <v>1003929</v>
      </c>
      <c r="I12" s="16">
        <f t="shared" si="1"/>
        <v>1003929</v>
      </c>
    </row>
    <row r="13" spans="1:12" ht="97.5" customHeight="1" x14ac:dyDescent="0.25">
      <c r="A13" s="18" t="s">
        <v>17</v>
      </c>
      <c r="B13" s="34" t="s">
        <v>117</v>
      </c>
      <c r="C13" s="19" t="s">
        <v>8</v>
      </c>
      <c r="D13" s="19" t="s">
        <v>10</v>
      </c>
      <c r="E13" s="19" t="s">
        <v>16</v>
      </c>
      <c r="F13" s="19" t="s">
        <v>18</v>
      </c>
      <c r="G13" s="16">
        <v>1003929</v>
      </c>
      <c r="H13" s="22">
        <v>1003929</v>
      </c>
      <c r="I13" s="22">
        <v>1003929</v>
      </c>
    </row>
    <row r="14" spans="1:12" ht="99" customHeight="1" x14ac:dyDescent="0.25">
      <c r="A14" s="20" t="s">
        <v>89</v>
      </c>
      <c r="B14" s="33" t="s">
        <v>117</v>
      </c>
      <c r="C14" s="21" t="s">
        <v>8</v>
      </c>
      <c r="D14" s="21" t="s">
        <v>19</v>
      </c>
      <c r="E14" s="21"/>
      <c r="F14" s="21"/>
      <c r="G14" s="15">
        <f>G15+G29</f>
        <v>3036715</v>
      </c>
      <c r="H14" s="15">
        <f>H15+H29</f>
        <v>1838071</v>
      </c>
      <c r="I14" s="15">
        <f t="shared" ref="I14" si="2">I15+I29</f>
        <v>1838071</v>
      </c>
    </row>
    <row r="15" spans="1:12" ht="33.75" customHeight="1" x14ac:dyDescent="0.25">
      <c r="A15" s="20" t="s">
        <v>20</v>
      </c>
      <c r="B15" s="33" t="s">
        <v>117</v>
      </c>
      <c r="C15" s="21" t="s">
        <v>8</v>
      </c>
      <c r="D15" s="21" t="s">
        <v>19</v>
      </c>
      <c r="E15" s="21" t="s">
        <v>21</v>
      </c>
      <c r="F15" s="21"/>
      <c r="G15" s="15">
        <f>G16</f>
        <v>2360391</v>
      </c>
      <c r="H15" s="15">
        <f>H16</f>
        <v>1838071</v>
      </c>
      <c r="I15" s="15">
        <f t="shared" ref="I15" si="3">I16</f>
        <v>1838071</v>
      </c>
    </row>
    <row r="16" spans="1:12" ht="60.75" customHeight="1" x14ac:dyDescent="0.25">
      <c r="A16" s="18" t="s">
        <v>90</v>
      </c>
      <c r="B16" s="34" t="s">
        <v>117</v>
      </c>
      <c r="C16" s="19" t="s">
        <v>8</v>
      </c>
      <c r="D16" s="19" t="s">
        <v>19</v>
      </c>
      <c r="E16" s="19" t="s">
        <v>22</v>
      </c>
      <c r="F16" s="19"/>
      <c r="G16" s="16">
        <f>G17+G21+G23+G25+G27</f>
        <v>2360391</v>
      </c>
      <c r="H16" s="16">
        <f>H17+H21+H23+H25+H27</f>
        <v>1838071</v>
      </c>
      <c r="I16" s="16">
        <f t="shared" ref="I16" si="4">I17+I21+I23+I25+I27</f>
        <v>1838071</v>
      </c>
    </row>
    <row r="17" spans="1:9" ht="48.75" customHeight="1" x14ac:dyDescent="0.25">
      <c r="A17" s="18" t="s">
        <v>15</v>
      </c>
      <c r="B17" s="34" t="s">
        <v>117</v>
      </c>
      <c r="C17" s="19" t="s">
        <v>8</v>
      </c>
      <c r="D17" s="19" t="s">
        <v>19</v>
      </c>
      <c r="E17" s="19" t="s">
        <v>23</v>
      </c>
      <c r="F17" s="19"/>
      <c r="G17" s="16">
        <f>G18+G20+G19</f>
        <v>1838071</v>
      </c>
      <c r="H17" s="16">
        <f>H18+H20+H19</f>
        <v>1838071</v>
      </c>
      <c r="I17" s="16">
        <f>I18+I20+I19</f>
        <v>1838071</v>
      </c>
    </row>
    <row r="18" spans="1:9" ht="99.75" customHeight="1" x14ac:dyDescent="0.25">
      <c r="A18" s="18" t="s">
        <v>17</v>
      </c>
      <c r="B18" s="34" t="s">
        <v>117</v>
      </c>
      <c r="C18" s="19" t="s">
        <v>8</v>
      </c>
      <c r="D18" s="19" t="s">
        <v>19</v>
      </c>
      <c r="E18" s="19" t="s">
        <v>23</v>
      </c>
      <c r="F18" s="19" t="s">
        <v>18</v>
      </c>
      <c r="G18" s="16">
        <v>1638395</v>
      </c>
      <c r="H18" s="22">
        <v>1638395</v>
      </c>
      <c r="I18" s="22">
        <v>1638395</v>
      </c>
    </row>
    <row r="19" spans="1:9" ht="46.5" customHeight="1" x14ac:dyDescent="0.25">
      <c r="A19" s="18" t="s">
        <v>39</v>
      </c>
      <c r="B19" s="34" t="s">
        <v>117</v>
      </c>
      <c r="C19" s="19" t="s">
        <v>8</v>
      </c>
      <c r="D19" s="19" t="s">
        <v>19</v>
      </c>
      <c r="E19" s="19" t="s">
        <v>23</v>
      </c>
      <c r="F19" s="19" t="s">
        <v>40</v>
      </c>
      <c r="G19" s="16">
        <v>186676</v>
      </c>
      <c r="H19" s="22">
        <v>186676</v>
      </c>
      <c r="I19" s="22">
        <v>186676</v>
      </c>
    </row>
    <row r="20" spans="1:9" ht="15.75" x14ac:dyDescent="0.25">
      <c r="A20" s="18" t="s">
        <v>24</v>
      </c>
      <c r="B20" s="34" t="s">
        <v>117</v>
      </c>
      <c r="C20" s="19" t="s">
        <v>8</v>
      </c>
      <c r="D20" s="19" t="s">
        <v>19</v>
      </c>
      <c r="E20" s="19" t="s">
        <v>23</v>
      </c>
      <c r="F20" s="19" t="s">
        <v>25</v>
      </c>
      <c r="G20" s="16">
        <v>13000</v>
      </c>
      <c r="H20" s="22">
        <v>13000</v>
      </c>
      <c r="I20" s="22">
        <v>13000</v>
      </c>
    </row>
    <row r="21" spans="1:9" ht="59.25" customHeight="1" x14ac:dyDescent="0.25">
      <c r="A21" s="18" t="s">
        <v>30</v>
      </c>
      <c r="B21" s="34" t="s">
        <v>117</v>
      </c>
      <c r="C21" s="19" t="s">
        <v>8</v>
      </c>
      <c r="D21" s="19" t="s">
        <v>19</v>
      </c>
      <c r="E21" s="19" t="s">
        <v>27</v>
      </c>
      <c r="F21" s="19"/>
      <c r="G21" s="16">
        <v>5000</v>
      </c>
      <c r="H21" s="22">
        <f>H22</f>
        <v>0</v>
      </c>
      <c r="I21" s="22">
        <f>I22</f>
        <v>0</v>
      </c>
    </row>
    <row r="22" spans="1:9" ht="15.75" x14ac:dyDescent="0.25">
      <c r="A22" s="18" t="s">
        <v>112</v>
      </c>
      <c r="B22" s="34" t="s">
        <v>117</v>
      </c>
      <c r="C22" s="19" t="s">
        <v>8</v>
      </c>
      <c r="D22" s="19" t="s">
        <v>19</v>
      </c>
      <c r="E22" s="19" t="s">
        <v>27</v>
      </c>
      <c r="F22" s="19" t="s">
        <v>26</v>
      </c>
      <c r="G22" s="16">
        <v>5000</v>
      </c>
      <c r="H22" s="22"/>
      <c r="I22" s="22"/>
    </row>
    <row r="23" spans="1:9" ht="72.75" customHeight="1" x14ac:dyDescent="0.25">
      <c r="A23" s="18" t="s">
        <v>31</v>
      </c>
      <c r="B23" s="34" t="s">
        <v>117</v>
      </c>
      <c r="C23" s="19" t="s">
        <v>8</v>
      </c>
      <c r="D23" s="19" t="s">
        <v>19</v>
      </c>
      <c r="E23" s="19" t="s">
        <v>28</v>
      </c>
      <c r="F23" s="19"/>
      <c r="G23" s="16">
        <f>G24</f>
        <v>5000</v>
      </c>
      <c r="H23" s="22">
        <f>H24</f>
        <v>0</v>
      </c>
      <c r="I23" s="22">
        <f>I24</f>
        <v>0</v>
      </c>
    </row>
    <row r="24" spans="1:9" ht="15.75" x14ac:dyDescent="0.25">
      <c r="A24" s="18" t="s">
        <v>113</v>
      </c>
      <c r="B24" s="34" t="s">
        <v>117</v>
      </c>
      <c r="C24" s="19" t="s">
        <v>8</v>
      </c>
      <c r="D24" s="19" t="s">
        <v>19</v>
      </c>
      <c r="E24" s="19" t="s">
        <v>28</v>
      </c>
      <c r="F24" s="19" t="s">
        <v>26</v>
      </c>
      <c r="G24" s="16">
        <v>5000</v>
      </c>
      <c r="H24" s="22">
        <v>0</v>
      </c>
      <c r="I24" s="22">
        <v>0</v>
      </c>
    </row>
    <row r="25" spans="1:9" ht="119.25" customHeight="1" x14ac:dyDescent="0.25">
      <c r="A25" s="18" t="s">
        <v>32</v>
      </c>
      <c r="B25" s="34" t="s">
        <v>117</v>
      </c>
      <c r="C25" s="19" t="s">
        <v>8</v>
      </c>
      <c r="D25" s="19" t="s">
        <v>19</v>
      </c>
      <c r="E25" s="19" t="s">
        <v>29</v>
      </c>
      <c r="F25" s="19"/>
      <c r="G25" s="16">
        <f>G26</f>
        <v>256160</v>
      </c>
      <c r="H25" s="22">
        <f>H26</f>
        <v>0</v>
      </c>
      <c r="I25" s="22">
        <f>I26</f>
        <v>0</v>
      </c>
    </row>
    <row r="26" spans="1:9" ht="24.75" customHeight="1" x14ac:dyDescent="0.25">
      <c r="A26" s="18" t="s">
        <v>113</v>
      </c>
      <c r="B26" s="34" t="s">
        <v>117</v>
      </c>
      <c r="C26" s="19" t="s">
        <v>8</v>
      </c>
      <c r="D26" s="19" t="s">
        <v>19</v>
      </c>
      <c r="E26" s="19" t="s">
        <v>29</v>
      </c>
      <c r="F26" s="19" t="s">
        <v>26</v>
      </c>
      <c r="G26" s="16">
        <v>256160</v>
      </c>
      <c r="H26" s="22">
        <v>0</v>
      </c>
      <c r="I26" s="22">
        <v>0</v>
      </c>
    </row>
    <row r="27" spans="1:9" ht="81" customHeight="1" x14ac:dyDescent="0.25">
      <c r="A27" s="18" t="s">
        <v>48</v>
      </c>
      <c r="B27" s="34" t="s">
        <v>117</v>
      </c>
      <c r="C27" s="19" t="s">
        <v>8</v>
      </c>
      <c r="D27" s="19" t="s">
        <v>19</v>
      </c>
      <c r="E27" s="19" t="s">
        <v>47</v>
      </c>
      <c r="F27" s="19"/>
      <c r="G27" s="16">
        <f>G28</f>
        <v>256160</v>
      </c>
      <c r="H27" s="16">
        <f>H28</f>
        <v>0</v>
      </c>
      <c r="I27" s="16">
        <f>I28</f>
        <v>0</v>
      </c>
    </row>
    <row r="28" spans="1:9" ht="15.75" x14ac:dyDescent="0.25">
      <c r="A28" s="18" t="s">
        <v>113</v>
      </c>
      <c r="B28" s="34" t="s">
        <v>117</v>
      </c>
      <c r="C28" s="19" t="s">
        <v>8</v>
      </c>
      <c r="D28" s="19" t="s">
        <v>19</v>
      </c>
      <c r="E28" s="19" t="s">
        <v>47</v>
      </c>
      <c r="F28" s="19" t="s">
        <v>26</v>
      </c>
      <c r="G28" s="16">
        <v>256160</v>
      </c>
      <c r="H28" s="16">
        <v>0</v>
      </c>
      <c r="I28" s="16">
        <v>0</v>
      </c>
    </row>
    <row r="29" spans="1:9" ht="71.25" customHeight="1" x14ac:dyDescent="0.25">
      <c r="A29" s="20" t="s">
        <v>119</v>
      </c>
      <c r="B29" s="33" t="s">
        <v>117</v>
      </c>
      <c r="C29" s="21" t="s">
        <v>8</v>
      </c>
      <c r="D29" s="21" t="s">
        <v>19</v>
      </c>
      <c r="E29" s="21" t="s">
        <v>33</v>
      </c>
      <c r="F29" s="21"/>
      <c r="G29" s="15">
        <f>G30</f>
        <v>676324</v>
      </c>
      <c r="H29" s="15">
        <f t="shared" ref="H29:I32" si="5">H30</f>
        <v>0</v>
      </c>
      <c r="I29" s="15">
        <f t="shared" si="5"/>
        <v>0</v>
      </c>
    </row>
    <row r="30" spans="1:9" ht="74.25" customHeight="1" x14ac:dyDescent="0.25">
      <c r="A30" s="18" t="s">
        <v>120</v>
      </c>
      <c r="B30" s="34" t="s">
        <v>117</v>
      </c>
      <c r="C30" s="19" t="s">
        <v>8</v>
      </c>
      <c r="D30" s="19" t="s">
        <v>19</v>
      </c>
      <c r="E30" s="19" t="s">
        <v>34</v>
      </c>
      <c r="F30" s="19"/>
      <c r="G30" s="16">
        <f>G31</f>
        <v>676324</v>
      </c>
      <c r="H30" s="16">
        <f t="shared" si="5"/>
        <v>0</v>
      </c>
      <c r="I30" s="16">
        <f t="shared" si="5"/>
        <v>0</v>
      </c>
    </row>
    <row r="31" spans="1:9" ht="47.25" customHeight="1" x14ac:dyDescent="0.25">
      <c r="A31" s="18" t="s">
        <v>36</v>
      </c>
      <c r="B31" s="34" t="s">
        <v>117</v>
      </c>
      <c r="C31" s="19" t="s">
        <v>8</v>
      </c>
      <c r="D31" s="19" t="s">
        <v>19</v>
      </c>
      <c r="E31" s="19" t="s">
        <v>35</v>
      </c>
      <c r="F31" s="19"/>
      <c r="G31" s="16">
        <f>G32</f>
        <v>676324</v>
      </c>
      <c r="H31" s="16">
        <f t="shared" si="5"/>
        <v>0</v>
      </c>
      <c r="I31" s="16">
        <f t="shared" si="5"/>
        <v>0</v>
      </c>
    </row>
    <row r="32" spans="1:9" ht="33.75" customHeight="1" x14ac:dyDescent="0.25">
      <c r="A32" s="18" t="s">
        <v>38</v>
      </c>
      <c r="B32" s="34" t="s">
        <v>117</v>
      </c>
      <c r="C32" s="19" t="s">
        <v>8</v>
      </c>
      <c r="D32" s="19" t="s">
        <v>19</v>
      </c>
      <c r="E32" s="19" t="s">
        <v>37</v>
      </c>
      <c r="F32" s="19"/>
      <c r="G32" s="16">
        <f>G33</f>
        <v>676324</v>
      </c>
      <c r="H32" s="16">
        <f t="shared" si="5"/>
        <v>0</v>
      </c>
      <c r="I32" s="16">
        <f t="shared" si="5"/>
        <v>0</v>
      </c>
    </row>
    <row r="33" spans="1:9" ht="47.25" customHeight="1" x14ac:dyDescent="0.25">
      <c r="A33" s="18" t="s">
        <v>39</v>
      </c>
      <c r="B33" s="34" t="s">
        <v>117</v>
      </c>
      <c r="C33" s="19" t="s">
        <v>8</v>
      </c>
      <c r="D33" s="19" t="s">
        <v>19</v>
      </c>
      <c r="E33" s="19" t="s">
        <v>37</v>
      </c>
      <c r="F33" s="19" t="s">
        <v>40</v>
      </c>
      <c r="G33" s="16">
        <v>676324</v>
      </c>
      <c r="H33" s="22">
        <v>0</v>
      </c>
      <c r="I33" s="22">
        <v>0</v>
      </c>
    </row>
    <row r="34" spans="1:9" ht="25.5" customHeight="1" x14ac:dyDescent="0.25">
      <c r="A34" s="20" t="s">
        <v>101</v>
      </c>
      <c r="B34" s="33" t="s">
        <v>117</v>
      </c>
      <c r="C34" s="21" t="s">
        <v>8</v>
      </c>
      <c r="D34" s="21" t="s">
        <v>103</v>
      </c>
      <c r="E34" s="21"/>
      <c r="F34" s="21"/>
      <c r="G34" s="15">
        <f>G35</f>
        <v>5000</v>
      </c>
      <c r="H34" s="15">
        <f t="shared" ref="H34:I37" si="6">H35</f>
        <v>5000</v>
      </c>
      <c r="I34" s="15">
        <f t="shared" si="6"/>
        <v>5000</v>
      </c>
    </row>
    <row r="35" spans="1:9" ht="32.25" customHeight="1" x14ac:dyDescent="0.25">
      <c r="A35" s="18" t="s">
        <v>102</v>
      </c>
      <c r="B35" s="34" t="s">
        <v>117</v>
      </c>
      <c r="C35" s="27" t="s">
        <v>8</v>
      </c>
      <c r="D35" s="27" t="s">
        <v>103</v>
      </c>
      <c r="E35" s="27" t="s">
        <v>104</v>
      </c>
      <c r="F35" s="19"/>
      <c r="G35" s="16">
        <f>G36</f>
        <v>5000</v>
      </c>
      <c r="H35" s="16">
        <f t="shared" si="6"/>
        <v>5000</v>
      </c>
      <c r="I35" s="16">
        <f t="shared" si="6"/>
        <v>5000</v>
      </c>
    </row>
    <row r="36" spans="1:9" ht="24.75" customHeight="1" x14ac:dyDescent="0.25">
      <c r="A36" s="28" t="s">
        <v>101</v>
      </c>
      <c r="B36" s="34" t="s">
        <v>117</v>
      </c>
      <c r="C36" s="27" t="s">
        <v>8</v>
      </c>
      <c r="D36" s="27" t="s">
        <v>103</v>
      </c>
      <c r="E36" s="27" t="s">
        <v>105</v>
      </c>
      <c r="F36" s="27"/>
      <c r="G36" s="16">
        <f>G37</f>
        <v>5000</v>
      </c>
      <c r="H36" s="16">
        <f t="shared" si="6"/>
        <v>5000</v>
      </c>
      <c r="I36" s="16">
        <f t="shared" si="6"/>
        <v>5000</v>
      </c>
    </row>
    <row r="37" spans="1:9" ht="31.5" customHeight="1" x14ac:dyDescent="0.25">
      <c r="A37" s="28" t="s">
        <v>106</v>
      </c>
      <c r="B37" s="34" t="s">
        <v>117</v>
      </c>
      <c r="C37" s="27" t="s">
        <v>8</v>
      </c>
      <c r="D37" s="27" t="s">
        <v>103</v>
      </c>
      <c r="E37" s="27" t="s">
        <v>107</v>
      </c>
      <c r="F37" s="27"/>
      <c r="G37" s="16">
        <f>G38</f>
        <v>5000</v>
      </c>
      <c r="H37" s="16">
        <f t="shared" si="6"/>
        <v>5000</v>
      </c>
      <c r="I37" s="16">
        <f t="shared" si="6"/>
        <v>5000</v>
      </c>
    </row>
    <row r="38" spans="1:9" ht="26.25" customHeight="1" x14ac:dyDescent="0.25">
      <c r="A38" s="28" t="s">
        <v>24</v>
      </c>
      <c r="B38" s="34" t="s">
        <v>117</v>
      </c>
      <c r="C38" s="27" t="s">
        <v>8</v>
      </c>
      <c r="D38" s="27" t="s">
        <v>103</v>
      </c>
      <c r="E38" s="27" t="s">
        <v>107</v>
      </c>
      <c r="F38" s="27" t="s">
        <v>25</v>
      </c>
      <c r="G38" s="16">
        <v>5000</v>
      </c>
      <c r="H38" s="16">
        <v>5000</v>
      </c>
      <c r="I38" s="16">
        <v>5000</v>
      </c>
    </row>
    <row r="39" spans="1:9" ht="24.75" customHeight="1" x14ac:dyDescent="0.25">
      <c r="A39" s="20" t="s">
        <v>42</v>
      </c>
      <c r="B39" s="33" t="s">
        <v>117</v>
      </c>
      <c r="C39" s="21" t="s">
        <v>8</v>
      </c>
      <c r="D39" s="21" t="s">
        <v>41</v>
      </c>
      <c r="E39" s="21"/>
      <c r="F39" s="21"/>
      <c r="G39" s="15">
        <f>G40+G50+G45</f>
        <v>11819818.42</v>
      </c>
      <c r="H39" s="15">
        <f>H40+H50+H45</f>
        <v>10260652</v>
      </c>
      <c r="I39" s="15">
        <f>I40+I50+I45</f>
        <v>10803993</v>
      </c>
    </row>
    <row r="40" spans="1:9" ht="67.5" x14ac:dyDescent="0.25">
      <c r="A40" s="23" t="s">
        <v>121</v>
      </c>
      <c r="B40" s="33" t="s">
        <v>117</v>
      </c>
      <c r="C40" s="24" t="s">
        <v>8</v>
      </c>
      <c r="D40" s="24" t="s">
        <v>41</v>
      </c>
      <c r="E40" s="24" t="s">
        <v>43</v>
      </c>
      <c r="F40" s="24"/>
      <c r="G40" s="17">
        <f>G41</f>
        <v>10000</v>
      </c>
      <c r="H40" s="17">
        <f>H41</f>
        <v>10000</v>
      </c>
      <c r="I40" s="17">
        <f t="shared" ref="I40" si="7">I41</f>
        <v>0</v>
      </c>
    </row>
    <row r="41" spans="1:9" ht="68.25" customHeight="1" x14ac:dyDescent="0.25">
      <c r="A41" s="18" t="s">
        <v>122</v>
      </c>
      <c r="B41" s="34" t="s">
        <v>117</v>
      </c>
      <c r="C41" s="19" t="s">
        <v>8</v>
      </c>
      <c r="D41" s="19" t="s">
        <v>41</v>
      </c>
      <c r="E41" s="19" t="s">
        <v>44</v>
      </c>
      <c r="F41" s="19"/>
      <c r="G41" s="16">
        <f>G42</f>
        <v>10000</v>
      </c>
      <c r="H41" s="16">
        <f t="shared" ref="H41:I43" si="8">H42</f>
        <v>10000</v>
      </c>
      <c r="I41" s="16">
        <f t="shared" si="8"/>
        <v>0</v>
      </c>
    </row>
    <row r="42" spans="1:9" ht="84" customHeight="1" x14ac:dyDescent="0.25">
      <c r="A42" s="18" t="s">
        <v>123</v>
      </c>
      <c r="B42" s="34" t="s">
        <v>117</v>
      </c>
      <c r="C42" s="19" t="s">
        <v>8</v>
      </c>
      <c r="D42" s="19" t="s">
        <v>41</v>
      </c>
      <c r="E42" s="19" t="s">
        <v>45</v>
      </c>
      <c r="F42" s="19"/>
      <c r="G42" s="16">
        <f>G43</f>
        <v>10000</v>
      </c>
      <c r="H42" s="16">
        <f t="shared" si="8"/>
        <v>10000</v>
      </c>
      <c r="I42" s="16">
        <f t="shared" si="8"/>
        <v>0</v>
      </c>
    </row>
    <row r="43" spans="1:9" ht="98.25" customHeight="1" x14ac:dyDescent="0.25">
      <c r="A43" s="18" t="s">
        <v>124</v>
      </c>
      <c r="B43" s="34" t="s">
        <v>117</v>
      </c>
      <c r="C43" s="19" t="s">
        <v>8</v>
      </c>
      <c r="D43" s="19" t="s">
        <v>41</v>
      </c>
      <c r="E43" s="19" t="s">
        <v>46</v>
      </c>
      <c r="F43" s="19"/>
      <c r="G43" s="16">
        <f>G44</f>
        <v>10000</v>
      </c>
      <c r="H43" s="16">
        <f t="shared" si="8"/>
        <v>10000</v>
      </c>
      <c r="I43" s="16">
        <f t="shared" si="8"/>
        <v>0</v>
      </c>
    </row>
    <row r="44" spans="1:9" ht="48" customHeight="1" x14ac:dyDescent="0.25">
      <c r="A44" s="18" t="s">
        <v>39</v>
      </c>
      <c r="B44" s="34" t="s">
        <v>117</v>
      </c>
      <c r="C44" s="19" t="s">
        <v>8</v>
      </c>
      <c r="D44" s="19" t="s">
        <v>41</v>
      </c>
      <c r="E44" s="19" t="s">
        <v>46</v>
      </c>
      <c r="F44" s="19" t="s">
        <v>40</v>
      </c>
      <c r="G44" s="16">
        <v>10000</v>
      </c>
      <c r="H44" s="22">
        <v>10000</v>
      </c>
      <c r="I44" s="22">
        <v>0</v>
      </c>
    </row>
    <row r="45" spans="1:9" ht="48.75" customHeight="1" x14ac:dyDescent="0.25">
      <c r="A45" s="23" t="s">
        <v>50</v>
      </c>
      <c r="B45" s="33" t="s">
        <v>117</v>
      </c>
      <c r="C45" s="24" t="s">
        <v>8</v>
      </c>
      <c r="D45" s="24" t="s">
        <v>41</v>
      </c>
      <c r="E45" s="24" t="s">
        <v>49</v>
      </c>
      <c r="F45" s="24"/>
      <c r="G45" s="17">
        <f>G46</f>
        <v>11659818.42</v>
      </c>
      <c r="H45" s="17">
        <f>H46</f>
        <v>10100652</v>
      </c>
      <c r="I45" s="17">
        <f t="shared" ref="I45" si="9">I46</f>
        <v>10653993</v>
      </c>
    </row>
    <row r="46" spans="1:9" ht="34.5" customHeight="1" x14ac:dyDescent="0.25">
      <c r="A46" s="18" t="s">
        <v>52</v>
      </c>
      <c r="B46" s="34" t="s">
        <v>117</v>
      </c>
      <c r="C46" s="19" t="s">
        <v>8</v>
      </c>
      <c r="D46" s="19" t="s">
        <v>41</v>
      </c>
      <c r="E46" s="19" t="s">
        <v>51</v>
      </c>
      <c r="F46" s="19"/>
      <c r="G46" s="16">
        <f>G47</f>
        <v>11659818.42</v>
      </c>
      <c r="H46" s="16">
        <f t="shared" ref="H46:I46" si="10">H47</f>
        <v>10100652</v>
      </c>
      <c r="I46" s="16">
        <f t="shared" si="10"/>
        <v>10653993</v>
      </c>
    </row>
    <row r="47" spans="1:9" ht="47.25" customHeight="1" x14ac:dyDescent="0.25">
      <c r="A47" s="18" t="s">
        <v>54</v>
      </c>
      <c r="B47" s="34" t="s">
        <v>117</v>
      </c>
      <c r="C47" s="19" t="s">
        <v>8</v>
      </c>
      <c r="D47" s="19" t="s">
        <v>41</v>
      </c>
      <c r="E47" s="19" t="s">
        <v>53</v>
      </c>
      <c r="F47" s="19"/>
      <c r="G47" s="16">
        <f>G48+G49</f>
        <v>11659818.42</v>
      </c>
      <c r="H47" s="16">
        <f t="shared" ref="H47:I47" si="11">H48+H49</f>
        <v>10100652</v>
      </c>
      <c r="I47" s="16">
        <f t="shared" si="11"/>
        <v>10653993</v>
      </c>
    </row>
    <row r="48" spans="1:9" ht="47.25" customHeight="1" x14ac:dyDescent="0.25">
      <c r="A48" s="18" t="s">
        <v>39</v>
      </c>
      <c r="B48" s="34" t="s">
        <v>117</v>
      </c>
      <c r="C48" s="19" t="s">
        <v>8</v>
      </c>
      <c r="D48" s="19" t="s">
        <v>41</v>
      </c>
      <c r="E48" s="19" t="s">
        <v>53</v>
      </c>
      <c r="F48" s="19" t="s">
        <v>40</v>
      </c>
      <c r="G48" s="16">
        <v>821400</v>
      </c>
      <c r="H48" s="22">
        <v>976324</v>
      </c>
      <c r="I48" s="22">
        <v>766398</v>
      </c>
    </row>
    <row r="49" spans="1:9" ht="15.75" x14ac:dyDescent="0.25">
      <c r="A49" s="18" t="s">
        <v>24</v>
      </c>
      <c r="B49" s="34" t="s">
        <v>117</v>
      </c>
      <c r="C49" s="19" t="s">
        <v>8</v>
      </c>
      <c r="D49" s="19" t="s">
        <v>41</v>
      </c>
      <c r="E49" s="19" t="s">
        <v>53</v>
      </c>
      <c r="F49" s="19" t="s">
        <v>25</v>
      </c>
      <c r="G49" s="16">
        <v>10838418.42</v>
      </c>
      <c r="H49" s="22">
        <v>9124328</v>
      </c>
      <c r="I49" s="22">
        <v>9887595</v>
      </c>
    </row>
    <row r="50" spans="1:9" ht="27" x14ac:dyDescent="0.25">
      <c r="A50" s="23" t="s">
        <v>58</v>
      </c>
      <c r="B50" s="33" t="s">
        <v>117</v>
      </c>
      <c r="C50" s="24" t="s">
        <v>8</v>
      </c>
      <c r="D50" s="24" t="s">
        <v>41</v>
      </c>
      <c r="E50" s="24" t="s">
        <v>59</v>
      </c>
      <c r="F50" s="24"/>
      <c r="G50" s="16">
        <f>G51</f>
        <v>150000</v>
      </c>
      <c r="H50" s="16">
        <f>H51</f>
        <v>150000</v>
      </c>
      <c r="I50" s="16">
        <f t="shared" ref="H50:I51" si="12">I51</f>
        <v>150000</v>
      </c>
    </row>
    <row r="51" spans="1:9" ht="32.25" customHeight="1" x14ac:dyDescent="0.25">
      <c r="A51" s="18" t="s">
        <v>60</v>
      </c>
      <c r="B51" s="33" t="s">
        <v>117</v>
      </c>
      <c r="C51" s="19" t="s">
        <v>8</v>
      </c>
      <c r="D51" s="19" t="s">
        <v>41</v>
      </c>
      <c r="E51" s="19" t="s">
        <v>61</v>
      </c>
      <c r="F51" s="19"/>
      <c r="G51" s="16">
        <f>G52</f>
        <v>150000</v>
      </c>
      <c r="H51" s="16">
        <f t="shared" si="12"/>
        <v>150000</v>
      </c>
      <c r="I51" s="16">
        <f t="shared" si="12"/>
        <v>150000</v>
      </c>
    </row>
    <row r="52" spans="1:9" ht="38.25" x14ac:dyDescent="0.25">
      <c r="A52" s="18" t="s">
        <v>92</v>
      </c>
      <c r="B52" s="33" t="s">
        <v>117</v>
      </c>
      <c r="C52" s="19" t="s">
        <v>8</v>
      </c>
      <c r="D52" s="19" t="s">
        <v>41</v>
      </c>
      <c r="E52" s="19" t="s">
        <v>91</v>
      </c>
      <c r="F52" s="19"/>
      <c r="G52" s="16">
        <v>150000</v>
      </c>
      <c r="H52" s="16">
        <v>150000</v>
      </c>
      <c r="I52" s="16">
        <v>150000</v>
      </c>
    </row>
    <row r="53" spans="1:9" ht="44.25" customHeight="1" x14ac:dyDescent="0.25">
      <c r="A53" s="18" t="s">
        <v>39</v>
      </c>
      <c r="B53" s="33" t="s">
        <v>117</v>
      </c>
      <c r="C53" s="19" t="s">
        <v>8</v>
      </c>
      <c r="D53" s="19" t="s">
        <v>41</v>
      </c>
      <c r="E53" s="19" t="s">
        <v>91</v>
      </c>
      <c r="F53" s="19" t="s">
        <v>40</v>
      </c>
      <c r="G53" s="16">
        <v>150000</v>
      </c>
      <c r="H53" s="16">
        <v>150000</v>
      </c>
      <c r="I53" s="16">
        <v>150000</v>
      </c>
    </row>
    <row r="54" spans="1:9" ht="23.25" customHeight="1" x14ac:dyDescent="0.25">
      <c r="A54" s="25" t="s">
        <v>55</v>
      </c>
      <c r="B54" s="33" t="s">
        <v>117</v>
      </c>
      <c r="C54" s="21" t="s">
        <v>10</v>
      </c>
      <c r="D54" s="21" t="s">
        <v>9</v>
      </c>
      <c r="E54" s="21"/>
      <c r="F54" s="21"/>
      <c r="G54" s="15">
        <f>G55</f>
        <v>162625</v>
      </c>
      <c r="H54" s="15">
        <f t="shared" ref="H54:I57" si="13">H55</f>
        <v>177537</v>
      </c>
      <c r="I54" s="15">
        <f t="shared" si="13"/>
        <v>183781</v>
      </c>
    </row>
    <row r="55" spans="1:9" ht="33" customHeight="1" x14ac:dyDescent="0.25">
      <c r="A55" s="18" t="s">
        <v>56</v>
      </c>
      <c r="B55" s="34" t="s">
        <v>117</v>
      </c>
      <c r="C55" s="19" t="s">
        <v>10</v>
      </c>
      <c r="D55" s="19" t="s">
        <v>57</v>
      </c>
      <c r="E55" s="19"/>
      <c r="F55" s="19"/>
      <c r="G55" s="16">
        <f>G56</f>
        <v>162625</v>
      </c>
      <c r="H55" s="16">
        <f t="shared" si="13"/>
        <v>177537</v>
      </c>
      <c r="I55" s="16">
        <f t="shared" si="13"/>
        <v>183781</v>
      </c>
    </row>
    <row r="56" spans="1:9" ht="30.75" customHeight="1" x14ac:dyDescent="0.25">
      <c r="A56" s="18" t="s">
        <v>58</v>
      </c>
      <c r="B56" s="34" t="s">
        <v>117</v>
      </c>
      <c r="C56" s="19" t="s">
        <v>10</v>
      </c>
      <c r="D56" s="19" t="s">
        <v>57</v>
      </c>
      <c r="E56" s="19" t="s">
        <v>59</v>
      </c>
      <c r="F56" s="19"/>
      <c r="G56" s="16">
        <f>G57</f>
        <v>162625</v>
      </c>
      <c r="H56" s="16">
        <f t="shared" si="13"/>
        <v>177537</v>
      </c>
      <c r="I56" s="16">
        <f t="shared" si="13"/>
        <v>183781</v>
      </c>
    </row>
    <row r="57" spans="1:9" ht="32.25" customHeight="1" x14ac:dyDescent="0.25">
      <c r="A57" s="18" t="s">
        <v>60</v>
      </c>
      <c r="B57" s="34" t="s">
        <v>117</v>
      </c>
      <c r="C57" s="19" t="s">
        <v>10</v>
      </c>
      <c r="D57" s="19" t="s">
        <v>57</v>
      </c>
      <c r="E57" s="19" t="s">
        <v>61</v>
      </c>
      <c r="F57" s="19"/>
      <c r="G57" s="16">
        <f>G58</f>
        <v>162625</v>
      </c>
      <c r="H57" s="16">
        <f t="shared" si="13"/>
        <v>177537</v>
      </c>
      <c r="I57" s="16">
        <f t="shared" si="13"/>
        <v>183781</v>
      </c>
    </row>
    <row r="58" spans="1:9" ht="50.25" customHeight="1" x14ac:dyDescent="0.25">
      <c r="A58" s="18" t="s">
        <v>63</v>
      </c>
      <c r="B58" s="34" t="s">
        <v>117</v>
      </c>
      <c r="C58" s="19" t="s">
        <v>10</v>
      </c>
      <c r="D58" s="19" t="s">
        <v>57</v>
      </c>
      <c r="E58" s="19" t="s">
        <v>62</v>
      </c>
      <c r="F58" s="19"/>
      <c r="G58" s="16">
        <f>G59</f>
        <v>162625</v>
      </c>
      <c r="H58" s="16">
        <f>H59</f>
        <v>177537</v>
      </c>
      <c r="I58" s="16">
        <f>I59</f>
        <v>183781</v>
      </c>
    </row>
    <row r="59" spans="1:9" ht="91.5" customHeight="1" x14ac:dyDescent="0.25">
      <c r="A59" s="18" t="s">
        <v>17</v>
      </c>
      <c r="B59" s="34" t="s">
        <v>117</v>
      </c>
      <c r="C59" s="19" t="s">
        <v>10</v>
      </c>
      <c r="D59" s="19" t="s">
        <v>57</v>
      </c>
      <c r="E59" s="19" t="s">
        <v>62</v>
      </c>
      <c r="F59" s="19" t="s">
        <v>18</v>
      </c>
      <c r="G59" s="16">
        <v>162625</v>
      </c>
      <c r="H59" s="22">
        <v>177537</v>
      </c>
      <c r="I59" s="22">
        <v>183781</v>
      </c>
    </row>
    <row r="60" spans="1:9" ht="53.25" customHeight="1" x14ac:dyDescent="0.25">
      <c r="A60" s="25" t="s">
        <v>64</v>
      </c>
      <c r="B60" s="33" t="s">
        <v>117</v>
      </c>
      <c r="C60" s="21" t="s">
        <v>57</v>
      </c>
      <c r="D60" s="21" t="s">
        <v>9</v>
      </c>
      <c r="E60" s="21"/>
      <c r="F60" s="21"/>
      <c r="G60" s="15">
        <f>G61+G66</f>
        <v>45000</v>
      </c>
      <c r="H60" s="15">
        <f>H61+H66</f>
        <v>20000</v>
      </c>
      <c r="I60" s="15">
        <f>I61+I66</f>
        <v>20000</v>
      </c>
    </row>
    <row r="61" spans="1:9" ht="15.75" x14ac:dyDescent="0.25">
      <c r="A61" s="23" t="s">
        <v>68</v>
      </c>
      <c r="B61" s="33" t="s">
        <v>117</v>
      </c>
      <c r="C61" s="24" t="s">
        <v>57</v>
      </c>
      <c r="D61" s="24" t="s">
        <v>65</v>
      </c>
      <c r="E61" s="24"/>
      <c r="F61" s="24"/>
      <c r="G61" s="17">
        <f>G62</f>
        <v>20000</v>
      </c>
      <c r="H61" s="17">
        <f t="shared" ref="H61:I63" si="14">H62</f>
        <v>20000</v>
      </c>
      <c r="I61" s="17">
        <f t="shared" si="14"/>
        <v>20000</v>
      </c>
    </row>
    <row r="62" spans="1:9" ht="26.25" customHeight="1" x14ac:dyDescent="0.25">
      <c r="A62" s="18" t="s">
        <v>95</v>
      </c>
      <c r="B62" s="34" t="s">
        <v>117</v>
      </c>
      <c r="C62" s="19" t="s">
        <v>57</v>
      </c>
      <c r="D62" s="19" t="s">
        <v>65</v>
      </c>
      <c r="E62" s="19" t="s">
        <v>59</v>
      </c>
      <c r="F62" s="19"/>
      <c r="G62" s="16">
        <v>20000</v>
      </c>
      <c r="H62" s="16">
        <f>H63</f>
        <v>20000</v>
      </c>
      <c r="I62" s="16">
        <f>I63</f>
        <v>20000</v>
      </c>
    </row>
    <row r="63" spans="1:9" ht="30.75" customHeight="1" x14ac:dyDescent="0.25">
      <c r="A63" s="18" t="s">
        <v>95</v>
      </c>
      <c r="B63" s="34" t="s">
        <v>117</v>
      </c>
      <c r="C63" s="19" t="s">
        <v>57</v>
      </c>
      <c r="D63" s="19" t="s">
        <v>65</v>
      </c>
      <c r="E63" s="19" t="s">
        <v>61</v>
      </c>
      <c r="F63" s="19"/>
      <c r="G63" s="16">
        <f>G64</f>
        <v>20000</v>
      </c>
      <c r="H63" s="16">
        <f t="shared" si="14"/>
        <v>20000</v>
      </c>
      <c r="I63" s="16">
        <f t="shared" si="14"/>
        <v>20000</v>
      </c>
    </row>
    <row r="64" spans="1:9" ht="51" customHeight="1" x14ac:dyDescent="0.25">
      <c r="A64" s="18" t="s">
        <v>125</v>
      </c>
      <c r="B64" s="34" t="s">
        <v>117</v>
      </c>
      <c r="C64" s="19" t="s">
        <v>57</v>
      </c>
      <c r="D64" s="19" t="s">
        <v>65</v>
      </c>
      <c r="E64" s="19" t="s">
        <v>126</v>
      </c>
      <c r="F64" s="19"/>
      <c r="G64" s="16">
        <f>G65</f>
        <v>20000</v>
      </c>
      <c r="H64" s="16">
        <f>H65</f>
        <v>20000</v>
      </c>
      <c r="I64" s="16">
        <f>I65</f>
        <v>20000</v>
      </c>
    </row>
    <row r="65" spans="1:9" ht="39.75" customHeight="1" x14ac:dyDescent="0.25">
      <c r="A65" s="18" t="s">
        <v>39</v>
      </c>
      <c r="B65" s="34" t="s">
        <v>117</v>
      </c>
      <c r="C65" s="19" t="s">
        <v>57</v>
      </c>
      <c r="D65" s="19" t="s">
        <v>65</v>
      </c>
      <c r="E65" s="19" t="s">
        <v>67</v>
      </c>
      <c r="F65" s="19" t="s">
        <v>40</v>
      </c>
      <c r="G65" s="16">
        <v>20000</v>
      </c>
      <c r="H65" s="16">
        <v>20000</v>
      </c>
      <c r="I65" s="16">
        <v>20000</v>
      </c>
    </row>
    <row r="66" spans="1:9" ht="61.5" customHeight="1" x14ac:dyDescent="0.25">
      <c r="A66" s="23" t="s">
        <v>70</v>
      </c>
      <c r="B66" s="33" t="s">
        <v>117</v>
      </c>
      <c r="C66" s="24" t="s">
        <v>57</v>
      </c>
      <c r="D66" s="24" t="s">
        <v>69</v>
      </c>
      <c r="E66" s="24"/>
      <c r="F66" s="24"/>
      <c r="G66" s="17">
        <f>G67</f>
        <v>25000</v>
      </c>
      <c r="H66" s="17">
        <f t="shared" ref="H66:I70" si="15">H67</f>
        <v>0</v>
      </c>
      <c r="I66" s="17">
        <f t="shared" si="15"/>
        <v>0</v>
      </c>
    </row>
    <row r="67" spans="1:9" ht="65.25" customHeight="1" x14ac:dyDescent="0.25">
      <c r="A67" s="18" t="s">
        <v>127</v>
      </c>
      <c r="B67" s="34" t="s">
        <v>117</v>
      </c>
      <c r="C67" s="19" t="s">
        <v>57</v>
      </c>
      <c r="D67" s="19" t="s">
        <v>69</v>
      </c>
      <c r="E67" s="19" t="s">
        <v>66</v>
      </c>
      <c r="F67" s="19"/>
      <c r="G67" s="16">
        <f>G68</f>
        <v>25000</v>
      </c>
      <c r="H67" s="16">
        <f t="shared" si="15"/>
        <v>0</v>
      </c>
      <c r="I67" s="16">
        <f t="shared" si="15"/>
        <v>0</v>
      </c>
    </row>
    <row r="68" spans="1:9" ht="53.25" customHeight="1" x14ac:dyDescent="0.25">
      <c r="A68" s="18" t="s">
        <v>128</v>
      </c>
      <c r="B68" s="34" t="s">
        <v>117</v>
      </c>
      <c r="C68" s="19" t="s">
        <v>57</v>
      </c>
      <c r="D68" s="19" t="s">
        <v>69</v>
      </c>
      <c r="E68" s="19" t="s">
        <v>71</v>
      </c>
      <c r="F68" s="19"/>
      <c r="G68" s="16">
        <f>G69</f>
        <v>25000</v>
      </c>
      <c r="H68" s="16">
        <f t="shared" si="15"/>
        <v>0</v>
      </c>
      <c r="I68" s="16">
        <f t="shared" si="15"/>
        <v>0</v>
      </c>
    </row>
    <row r="69" spans="1:9" ht="57.75" customHeight="1" x14ac:dyDescent="0.25">
      <c r="A69" s="18" t="s">
        <v>129</v>
      </c>
      <c r="B69" s="34" t="s">
        <v>117</v>
      </c>
      <c r="C69" s="19" t="s">
        <v>57</v>
      </c>
      <c r="D69" s="19" t="s">
        <v>69</v>
      </c>
      <c r="E69" s="19" t="s">
        <v>72</v>
      </c>
      <c r="F69" s="19"/>
      <c r="G69" s="16">
        <f>G70</f>
        <v>25000</v>
      </c>
      <c r="H69" s="16">
        <f t="shared" si="15"/>
        <v>0</v>
      </c>
      <c r="I69" s="16">
        <f t="shared" si="15"/>
        <v>0</v>
      </c>
    </row>
    <row r="70" spans="1:9" ht="45" customHeight="1" x14ac:dyDescent="0.25">
      <c r="A70" s="18" t="s">
        <v>130</v>
      </c>
      <c r="B70" s="34" t="s">
        <v>117</v>
      </c>
      <c r="C70" s="19" t="s">
        <v>57</v>
      </c>
      <c r="D70" s="19" t="s">
        <v>69</v>
      </c>
      <c r="E70" s="19" t="s">
        <v>73</v>
      </c>
      <c r="F70" s="19"/>
      <c r="G70" s="16">
        <f>G71</f>
        <v>25000</v>
      </c>
      <c r="H70" s="16">
        <f t="shared" si="15"/>
        <v>0</v>
      </c>
      <c r="I70" s="16">
        <f t="shared" si="15"/>
        <v>0</v>
      </c>
    </row>
    <row r="71" spans="1:9" ht="47.25" customHeight="1" x14ac:dyDescent="0.25">
      <c r="A71" s="18" t="s">
        <v>131</v>
      </c>
      <c r="B71" s="34" t="s">
        <v>117</v>
      </c>
      <c r="C71" s="19" t="s">
        <v>57</v>
      </c>
      <c r="D71" s="19" t="s">
        <v>69</v>
      </c>
      <c r="E71" s="19" t="s">
        <v>73</v>
      </c>
      <c r="F71" s="19" t="s">
        <v>40</v>
      </c>
      <c r="G71" s="16">
        <v>25000</v>
      </c>
      <c r="H71" s="22">
        <v>0</v>
      </c>
      <c r="I71" s="22">
        <v>0</v>
      </c>
    </row>
    <row r="72" spans="1:9" ht="15.75" x14ac:dyDescent="0.25">
      <c r="A72" s="20" t="s">
        <v>74</v>
      </c>
      <c r="B72" s="33" t="s">
        <v>117</v>
      </c>
      <c r="C72" s="21" t="s">
        <v>19</v>
      </c>
      <c r="D72" s="21" t="s">
        <v>9</v>
      </c>
      <c r="E72" s="21"/>
      <c r="F72" s="21"/>
      <c r="G72" s="15">
        <f>G73</f>
        <v>10000</v>
      </c>
      <c r="H72" s="15">
        <f t="shared" ref="H72:I77" si="16">H73</f>
        <v>10000</v>
      </c>
      <c r="I72" s="15">
        <f t="shared" si="16"/>
        <v>10000</v>
      </c>
    </row>
    <row r="73" spans="1:9" ht="37.5" customHeight="1" x14ac:dyDescent="0.25">
      <c r="A73" s="20" t="s">
        <v>75</v>
      </c>
      <c r="B73" s="33" t="s">
        <v>117</v>
      </c>
      <c r="C73" s="21" t="s">
        <v>19</v>
      </c>
      <c r="D73" s="21" t="s">
        <v>76</v>
      </c>
      <c r="E73" s="21"/>
      <c r="F73" s="21"/>
      <c r="G73" s="15">
        <f t="shared" ref="G73:G77" si="17">G74</f>
        <v>10000</v>
      </c>
      <c r="H73" s="15">
        <f t="shared" si="16"/>
        <v>10000</v>
      </c>
      <c r="I73" s="15">
        <f t="shared" si="16"/>
        <v>10000</v>
      </c>
    </row>
    <row r="74" spans="1:9" ht="87.75" customHeight="1" x14ac:dyDescent="0.25">
      <c r="A74" s="18" t="s">
        <v>132</v>
      </c>
      <c r="B74" s="34" t="s">
        <v>117</v>
      </c>
      <c r="C74" s="19" t="s">
        <v>19</v>
      </c>
      <c r="D74" s="19" t="s">
        <v>76</v>
      </c>
      <c r="E74" s="19" t="s">
        <v>77</v>
      </c>
      <c r="F74" s="19"/>
      <c r="G74" s="16">
        <f t="shared" si="17"/>
        <v>10000</v>
      </c>
      <c r="H74" s="16">
        <f t="shared" si="16"/>
        <v>10000</v>
      </c>
      <c r="I74" s="16">
        <f t="shared" si="16"/>
        <v>10000</v>
      </c>
    </row>
    <row r="75" spans="1:9" ht="40.5" customHeight="1" x14ac:dyDescent="0.25">
      <c r="A75" s="18" t="s">
        <v>99</v>
      </c>
      <c r="B75" s="34" t="s">
        <v>117</v>
      </c>
      <c r="C75" s="19" t="s">
        <v>19</v>
      </c>
      <c r="D75" s="19" t="s">
        <v>76</v>
      </c>
      <c r="E75" s="19" t="s">
        <v>78</v>
      </c>
      <c r="F75" s="19"/>
      <c r="G75" s="16">
        <f t="shared" si="17"/>
        <v>10000</v>
      </c>
      <c r="H75" s="16">
        <f t="shared" si="16"/>
        <v>10000</v>
      </c>
      <c r="I75" s="16">
        <f t="shared" si="16"/>
        <v>10000</v>
      </c>
    </row>
    <row r="76" spans="1:9" ht="111" customHeight="1" x14ac:dyDescent="0.25">
      <c r="A76" s="18" t="s">
        <v>81</v>
      </c>
      <c r="B76" s="34" t="s">
        <v>117</v>
      </c>
      <c r="C76" s="19" t="s">
        <v>19</v>
      </c>
      <c r="D76" s="19" t="s">
        <v>76</v>
      </c>
      <c r="E76" s="19" t="s">
        <v>79</v>
      </c>
      <c r="F76" s="19"/>
      <c r="G76" s="16">
        <f t="shared" si="17"/>
        <v>10000</v>
      </c>
      <c r="H76" s="16">
        <f t="shared" si="16"/>
        <v>10000</v>
      </c>
      <c r="I76" s="16">
        <f t="shared" si="16"/>
        <v>10000</v>
      </c>
    </row>
    <row r="77" spans="1:9" ht="71.25" customHeight="1" x14ac:dyDescent="0.25">
      <c r="A77" s="18" t="s">
        <v>100</v>
      </c>
      <c r="B77" s="34" t="s">
        <v>117</v>
      </c>
      <c r="C77" s="19" t="s">
        <v>19</v>
      </c>
      <c r="D77" s="19" t="s">
        <v>76</v>
      </c>
      <c r="E77" s="19" t="s">
        <v>80</v>
      </c>
      <c r="F77" s="19"/>
      <c r="G77" s="16">
        <f t="shared" si="17"/>
        <v>10000</v>
      </c>
      <c r="H77" s="16">
        <f t="shared" si="16"/>
        <v>10000</v>
      </c>
      <c r="I77" s="16">
        <f t="shared" si="16"/>
        <v>10000</v>
      </c>
    </row>
    <row r="78" spans="1:9" ht="48.75" customHeight="1" x14ac:dyDescent="0.25">
      <c r="A78" s="18" t="s">
        <v>39</v>
      </c>
      <c r="B78" s="34" t="s">
        <v>117</v>
      </c>
      <c r="C78" s="19" t="s">
        <v>19</v>
      </c>
      <c r="D78" s="19" t="s">
        <v>76</v>
      </c>
      <c r="E78" s="19" t="s">
        <v>80</v>
      </c>
      <c r="F78" s="19" t="s">
        <v>40</v>
      </c>
      <c r="G78" s="16">
        <v>10000</v>
      </c>
      <c r="H78" s="22">
        <v>10000</v>
      </c>
      <c r="I78" s="22">
        <v>10000</v>
      </c>
    </row>
    <row r="79" spans="1:9" ht="31.5" x14ac:dyDescent="0.25">
      <c r="A79" s="25" t="s">
        <v>83</v>
      </c>
      <c r="B79" s="33" t="s">
        <v>117</v>
      </c>
      <c r="C79" s="21" t="s">
        <v>82</v>
      </c>
      <c r="D79" s="21" t="s">
        <v>9</v>
      </c>
      <c r="E79" s="21"/>
      <c r="F79" s="21"/>
      <c r="G79" s="15">
        <f>G80</f>
        <v>3197950</v>
      </c>
      <c r="H79" s="15">
        <f>H80</f>
        <v>650000</v>
      </c>
      <c r="I79" s="15">
        <f t="shared" ref="I79" si="18">I80</f>
        <v>650000</v>
      </c>
    </row>
    <row r="80" spans="1:9" ht="15.75" x14ac:dyDescent="0.25">
      <c r="A80" s="23" t="s">
        <v>84</v>
      </c>
      <c r="B80" s="33" t="s">
        <v>117</v>
      </c>
      <c r="C80" s="24" t="s">
        <v>82</v>
      </c>
      <c r="D80" s="24" t="s">
        <v>57</v>
      </c>
      <c r="E80" s="24"/>
      <c r="F80" s="24"/>
      <c r="G80" s="17">
        <f>G81</f>
        <v>3197950</v>
      </c>
      <c r="H80" s="17">
        <f>H81</f>
        <v>650000</v>
      </c>
      <c r="I80" s="17">
        <f>I81</f>
        <v>650000</v>
      </c>
    </row>
    <row r="81" spans="1:21" ht="54" customHeight="1" x14ac:dyDescent="0.25">
      <c r="A81" s="26" t="s">
        <v>58</v>
      </c>
      <c r="B81" s="33" t="s">
        <v>117</v>
      </c>
      <c r="C81" s="24" t="s">
        <v>82</v>
      </c>
      <c r="D81" s="24" t="s">
        <v>57</v>
      </c>
      <c r="E81" s="24" t="s">
        <v>59</v>
      </c>
      <c r="F81" s="24"/>
      <c r="G81" s="16">
        <f>G82</f>
        <v>3197950</v>
      </c>
      <c r="H81" s="16">
        <f t="shared" ref="H81:I81" si="19">H82</f>
        <v>650000</v>
      </c>
      <c r="I81" s="16">
        <f t="shared" si="19"/>
        <v>650000</v>
      </c>
    </row>
    <row r="82" spans="1:21" ht="33.75" customHeight="1" x14ac:dyDescent="0.25">
      <c r="A82" s="23" t="s">
        <v>60</v>
      </c>
      <c r="B82" s="33" t="s">
        <v>117</v>
      </c>
      <c r="C82" s="24" t="s">
        <v>82</v>
      </c>
      <c r="D82" s="24" t="s">
        <v>57</v>
      </c>
      <c r="E82" s="24" t="s">
        <v>61</v>
      </c>
      <c r="F82" s="24"/>
      <c r="G82" s="16">
        <f>SUM(G83+G85)</f>
        <v>3197950</v>
      </c>
      <c r="H82" s="16">
        <v>650000</v>
      </c>
      <c r="I82" s="16">
        <v>650000</v>
      </c>
    </row>
    <row r="83" spans="1:21" ht="33.75" customHeight="1" x14ac:dyDescent="0.25">
      <c r="A83" s="18" t="s">
        <v>93</v>
      </c>
      <c r="B83" s="33" t="s">
        <v>117</v>
      </c>
      <c r="C83" s="19" t="s">
        <v>82</v>
      </c>
      <c r="D83" s="19" t="s">
        <v>57</v>
      </c>
      <c r="E83" s="19" t="s">
        <v>94</v>
      </c>
      <c r="F83" s="19"/>
      <c r="G83" s="16">
        <f>G84</f>
        <v>1200000</v>
      </c>
      <c r="H83" s="16">
        <f t="shared" ref="H83:I83" si="20">H86</f>
        <v>0</v>
      </c>
      <c r="I83" s="16">
        <f t="shared" si="20"/>
        <v>0</v>
      </c>
    </row>
    <row r="84" spans="1:21" ht="46.5" customHeight="1" x14ac:dyDescent="0.25">
      <c r="A84" s="18" t="s">
        <v>39</v>
      </c>
      <c r="B84" s="33" t="s">
        <v>117</v>
      </c>
      <c r="C84" s="19" t="s">
        <v>82</v>
      </c>
      <c r="D84" s="19" t="s">
        <v>57</v>
      </c>
      <c r="E84" s="19" t="s">
        <v>94</v>
      </c>
      <c r="F84" s="19" t="s">
        <v>40</v>
      </c>
      <c r="G84" s="16">
        <v>1200000</v>
      </c>
      <c r="H84" s="16">
        <v>650000</v>
      </c>
      <c r="I84" s="16">
        <v>650000</v>
      </c>
    </row>
    <row r="85" spans="1:21" ht="59.25" customHeight="1" x14ac:dyDescent="0.25">
      <c r="A85" s="18" t="s">
        <v>133</v>
      </c>
      <c r="B85" s="33" t="s">
        <v>117</v>
      </c>
      <c r="C85" s="19" t="s">
        <v>82</v>
      </c>
      <c r="D85" s="19" t="s">
        <v>57</v>
      </c>
      <c r="E85" s="19" t="s">
        <v>134</v>
      </c>
      <c r="F85" s="19"/>
      <c r="G85" s="16">
        <v>1997950</v>
      </c>
      <c r="H85" s="16">
        <v>0</v>
      </c>
      <c r="I85" s="16">
        <v>0</v>
      </c>
    </row>
    <row r="86" spans="1:21" ht="46.5" customHeight="1" x14ac:dyDescent="0.25">
      <c r="A86" s="18" t="s">
        <v>39</v>
      </c>
      <c r="B86" s="33" t="s">
        <v>117</v>
      </c>
      <c r="C86" s="19" t="s">
        <v>82</v>
      </c>
      <c r="D86" s="19" t="s">
        <v>57</v>
      </c>
      <c r="E86" s="19" t="s">
        <v>134</v>
      </c>
      <c r="F86" s="19" t="s">
        <v>40</v>
      </c>
      <c r="G86" s="16">
        <v>1997950</v>
      </c>
      <c r="H86" s="16">
        <v>0</v>
      </c>
      <c r="I86" s="16">
        <v>0</v>
      </c>
    </row>
    <row r="87" spans="1:21" ht="24" customHeight="1" x14ac:dyDescent="0.25">
      <c r="A87" s="25" t="s">
        <v>109</v>
      </c>
      <c r="B87" s="33" t="s">
        <v>117</v>
      </c>
      <c r="C87" s="19" t="s">
        <v>110</v>
      </c>
      <c r="D87" s="19" t="s">
        <v>9</v>
      </c>
      <c r="E87" s="19"/>
      <c r="F87" s="19"/>
      <c r="G87" s="15">
        <f>G88</f>
        <v>3289790</v>
      </c>
      <c r="H87" s="16">
        <v>0</v>
      </c>
      <c r="I87" s="16">
        <v>0</v>
      </c>
    </row>
    <row r="88" spans="1:21" ht="24" customHeight="1" x14ac:dyDescent="0.25">
      <c r="A88" s="25" t="s">
        <v>111</v>
      </c>
      <c r="B88" s="33" t="s">
        <v>117</v>
      </c>
      <c r="C88" s="19" t="s">
        <v>110</v>
      </c>
      <c r="D88" s="19" t="s">
        <v>8</v>
      </c>
      <c r="E88" s="19"/>
      <c r="F88" s="19"/>
      <c r="G88" s="16">
        <f>G89</f>
        <v>3289790</v>
      </c>
      <c r="H88" s="16">
        <v>0</v>
      </c>
      <c r="I88" s="16">
        <v>0</v>
      </c>
    </row>
    <row r="89" spans="1:21" ht="30" customHeight="1" x14ac:dyDescent="0.25">
      <c r="A89" s="18" t="s">
        <v>135</v>
      </c>
      <c r="B89" s="33" t="s">
        <v>117</v>
      </c>
      <c r="C89" s="21" t="s">
        <v>110</v>
      </c>
      <c r="D89" s="21" t="s">
        <v>8</v>
      </c>
      <c r="E89" s="19" t="s">
        <v>59</v>
      </c>
      <c r="F89" s="21"/>
      <c r="G89" s="16">
        <f>G90</f>
        <v>3289790</v>
      </c>
      <c r="H89" s="16">
        <v>0</v>
      </c>
      <c r="I89" s="16">
        <v>0</v>
      </c>
    </row>
    <row r="90" spans="1:21" ht="32.25" customHeight="1" x14ac:dyDescent="0.25">
      <c r="A90" s="18" t="s">
        <v>136</v>
      </c>
      <c r="B90" s="33" t="s">
        <v>117</v>
      </c>
      <c r="C90" s="24" t="s">
        <v>110</v>
      </c>
      <c r="D90" s="24" t="s">
        <v>8</v>
      </c>
      <c r="E90" s="19" t="s">
        <v>61</v>
      </c>
      <c r="F90" s="24"/>
      <c r="G90" s="16">
        <f>SUM(G91+G93+G95)</f>
        <v>3289790</v>
      </c>
      <c r="H90" s="16">
        <v>0</v>
      </c>
      <c r="I90" s="16">
        <v>0</v>
      </c>
      <c r="J90" s="29"/>
      <c r="K90" s="30"/>
      <c r="L90" s="30"/>
      <c r="M90" s="30"/>
      <c r="N90" s="30"/>
      <c r="O90" s="30"/>
      <c r="P90" s="30"/>
      <c r="Q90" s="30"/>
      <c r="R90" s="30"/>
      <c r="S90" s="30"/>
      <c r="T90" s="30"/>
      <c r="U90" s="30"/>
    </row>
    <row r="91" spans="1:21" ht="79.5" customHeight="1" x14ac:dyDescent="0.25">
      <c r="A91" s="18" t="s">
        <v>147</v>
      </c>
      <c r="B91" s="34" t="s">
        <v>117</v>
      </c>
      <c r="C91" s="19" t="s">
        <v>110</v>
      </c>
      <c r="D91" s="19" t="s">
        <v>8</v>
      </c>
      <c r="E91" s="19" t="s">
        <v>139</v>
      </c>
      <c r="F91" s="19"/>
      <c r="G91" s="16">
        <v>901146</v>
      </c>
      <c r="H91" s="16">
        <v>0</v>
      </c>
      <c r="I91" s="16">
        <v>0</v>
      </c>
      <c r="J91" s="29"/>
      <c r="K91" s="30"/>
      <c r="L91" s="30"/>
      <c r="M91" s="30"/>
      <c r="N91" s="30"/>
      <c r="O91" s="30"/>
      <c r="P91" s="30"/>
      <c r="Q91" s="30"/>
      <c r="R91" s="30"/>
      <c r="S91" s="30"/>
      <c r="T91" s="30"/>
      <c r="U91" s="30"/>
    </row>
    <row r="92" spans="1:21" ht="40.5" customHeight="1" x14ac:dyDescent="0.25">
      <c r="A92" s="18" t="s">
        <v>137</v>
      </c>
      <c r="B92" s="34" t="s">
        <v>117</v>
      </c>
      <c r="C92" s="19" t="s">
        <v>110</v>
      </c>
      <c r="D92" s="19" t="s">
        <v>8</v>
      </c>
      <c r="E92" s="19" t="s">
        <v>139</v>
      </c>
      <c r="F92" s="19" t="s">
        <v>40</v>
      </c>
      <c r="G92" s="16">
        <v>901146</v>
      </c>
      <c r="H92" s="16">
        <v>0</v>
      </c>
      <c r="I92" s="16">
        <v>0</v>
      </c>
      <c r="J92" s="29"/>
      <c r="K92" s="30"/>
      <c r="L92" s="30"/>
      <c r="M92" s="30"/>
      <c r="N92" s="30"/>
      <c r="O92" s="30"/>
      <c r="P92" s="30"/>
      <c r="Q92" s="30"/>
      <c r="R92" s="30"/>
      <c r="S92" s="30"/>
      <c r="T92" s="30"/>
      <c r="U92" s="30"/>
    </row>
    <row r="93" spans="1:21" ht="83.25" customHeight="1" x14ac:dyDescent="0.25">
      <c r="A93" s="18" t="s">
        <v>147</v>
      </c>
      <c r="B93" s="34" t="s">
        <v>117</v>
      </c>
      <c r="C93" s="19" t="s">
        <v>110</v>
      </c>
      <c r="D93" s="19" t="s">
        <v>8</v>
      </c>
      <c r="E93" s="19" t="s">
        <v>140</v>
      </c>
      <c r="F93" s="19"/>
      <c r="G93" s="16">
        <f>G94</f>
        <v>600764</v>
      </c>
      <c r="H93" s="16">
        <v>0</v>
      </c>
      <c r="I93" s="16">
        <v>0</v>
      </c>
      <c r="J93" s="29"/>
      <c r="K93" s="30"/>
      <c r="L93" s="30"/>
      <c r="M93" s="30"/>
      <c r="N93" s="30"/>
      <c r="O93" s="30"/>
      <c r="P93" s="30"/>
      <c r="Q93" s="30"/>
      <c r="R93" s="30"/>
      <c r="S93" s="30"/>
      <c r="T93" s="30"/>
      <c r="U93" s="30"/>
    </row>
    <row r="94" spans="1:21" ht="45.75" customHeight="1" x14ac:dyDescent="0.25">
      <c r="A94" s="18" t="s">
        <v>39</v>
      </c>
      <c r="B94" s="34" t="s">
        <v>117</v>
      </c>
      <c r="C94" s="19" t="s">
        <v>110</v>
      </c>
      <c r="D94" s="19" t="s">
        <v>8</v>
      </c>
      <c r="E94" s="19" t="s">
        <v>140</v>
      </c>
      <c r="F94" s="19" t="s">
        <v>40</v>
      </c>
      <c r="G94" s="16">
        <v>600764</v>
      </c>
      <c r="H94" s="16">
        <v>0</v>
      </c>
      <c r="I94" s="16">
        <v>0</v>
      </c>
      <c r="J94" s="29"/>
      <c r="K94" s="30"/>
      <c r="L94" s="30"/>
      <c r="M94" s="30"/>
      <c r="N94" s="30"/>
      <c r="O94" s="30"/>
      <c r="P94" s="30"/>
      <c r="Q94" s="30"/>
      <c r="R94" s="30"/>
      <c r="S94" s="30"/>
      <c r="T94" s="30"/>
      <c r="U94" s="30"/>
    </row>
    <row r="95" spans="1:21" ht="54.75" customHeight="1" x14ac:dyDescent="0.25">
      <c r="A95" s="18" t="s">
        <v>138</v>
      </c>
      <c r="B95" s="34" t="s">
        <v>117</v>
      </c>
      <c r="C95" s="19" t="s">
        <v>110</v>
      </c>
      <c r="D95" s="19" t="s">
        <v>8</v>
      </c>
      <c r="E95" s="19" t="s">
        <v>141</v>
      </c>
      <c r="F95" s="19"/>
      <c r="G95" s="16">
        <f>(G96)</f>
        <v>1787880</v>
      </c>
      <c r="H95" s="16">
        <v>0</v>
      </c>
      <c r="I95" s="16">
        <v>0</v>
      </c>
      <c r="J95" s="31"/>
      <c r="K95" s="30"/>
      <c r="L95" s="30"/>
      <c r="M95" s="30"/>
      <c r="N95" s="30"/>
      <c r="O95" s="30"/>
      <c r="P95" s="30"/>
      <c r="Q95" s="30"/>
      <c r="R95" s="30"/>
      <c r="S95" s="30"/>
      <c r="T95" s="30"/>
      <c r="U95" s="30"/>
    </row>
    <row r="96" spans="1:21" ht="39.75" customHeight="1" x14ac:dyDescent="0.25">
      <c r="A96" s="18" t="s">
        <v>39</v>
      </c>
      <c r="B96" s="34" t="s">
        <v>117</v>
      </c>
      <c r="C96" s="19" t="s">
        <v>110</v>
      </c>
      <c r="D96" s="19" t="s">
        <v>8</v>
      </c>
      <c r="E96" s="19" t="s">
        <v>141</v>
      </c>
      <c r="F96" s="19" t="s">
        <v>40</v>
      </c>
      <c r="G96" s="16">
        <v>1787880</v>
      </c>
      <c r="H96" s="16">
        <v>0</v>
      </c>
      <c r="I96" s="16">
        <v>0</v>
      </c>
      <c r="J96" s="31"/>
      <c r="K96" s="30"/>
      <c r="L96" s="30"/>
      <c r="M96" s="30"/>
      <c r="N96" s="30"/>
      <c r="O96" s="30"/>
      <c r="P96" s="30"/>
      <c r="Q96" s="30"/>
      <c r="R96" s="30"/>
      <c r="S96" s="30"/>
      <c r="T96" s="30"/>
      <c r="U96" s="30"/>
    </row>
    <row r="97" spans="1:9" ht="18" customHeight="1" x14ac:dyDescent="0.25">
      <c r="A97" s="25" t="s">
        <v>86</v>
      </c>
      <c r="B97" s="33" t="s">
        <v>117</v>
      </c>
      <c r="C97" s="21" t="s">
        <v>69</v>
      </c>
      <c r="D97" s="21" t="s">
        <v>9</v>
      </c>
      <c r="E97" s="21"/>
      <c r="F97" s="21"/>
      <c r="G97" s="15">
        <f>G98+G104</f>
        <v>300000</v>
      </c>
      <c r="H97" s="15">
        <f>H98+H104</f>
        <v>260000</v>
      </c>
      <c r="I97" s="15">
        <f>I98+I104</f>
        <v>270000</v>
      </c>
    </row>
    <row r="98" spans="1:9" ht="23.25" customHeight="1" x14ac:dyDescent="0.25">
      <c r="A98" s="23" t="s">
        <v>87</v>
      </c>
      <c r="B98" s="33" t="s">
        <v>117</v>
      </c>
      <c r="C98" s="24" t="s">
        <v>69</v>
      </c>
      <c r="D98" s="24" t="s">
        <v>8</v>
      </c>
      <c r="E98" s="24"/>
      <c r="F98" s="24"/>
      <c r="G98" s="17">
        <f t="shared" ref="G98:I101" si="21">G99</f>
        <v>200000</v>
      </c>
      <c r="H98" s="17">
        <f t="shared" si="21"/>
        <v>200000</v>
      </c>
      <c r="I98" s="17">
        <f t="shared" si="21"/>
        <v>200000</v>
      </c>
    </row>
    <row r="99" spans="1:9" ht="87.75" customHeight="1" x14ac:dyDescent="0.25">
      <c r="A99" s="18" t="s">
        <v>142</v>
      </c>
      <c r="B99" s="34" t="s">
        <v>117</v>
      </c>
      <c r="C99" s="19" t="s">
        <v>69</v>
      </c>
      <c r="D99" s="19" t="s">
        <v>8</v>
      </c>
      <c r="E99" s="19" t="s">
        <v>148</v>
      </c>
      <c r="F99" s="19"/>
      <c r="G99" s="16">
        <f>G100</f>
        <v>200000</v>
      </c>
      <c r="H99" s="16">
        <f t="shared" si="21"/>
        <v>200000</v>
      </c>
      <c r="I99" s="16">
        <f t="shared" si="21"/>
        <v>200000</v>
      </c>
    </row>
    <row r="100" spans="1:9" ht="116.25" customHeight="1" x14ac:dyDescent="0.25">
      <c r="A100" s="18" t="s">
        <v>143</v>
      </c>
      <c r="B100" s="34" t="s">
        <v>117</v>
      </c>
      <c r="C100" s="19" t="s">
        <v>69</v>
      </c>
      <c r="D100" s="19" t="s">
        <v>8</v>
      </c>
      <c r="E100" s="19" t="s">
        <v>149</v>
      </c>
      <c r="F100" s="19"/>
      <c r="G100" s="16">
        <f>G101</f>
        <v>200000</v>
      </c>
      <c r="H100" s="16">
        <f t="shared" si="21"/>
        <v>200000</v>
      </c>
      <c r="I100" s="16">
        <f t="shared" si="21"/>
        <v>200000</v>
      </c>
    </row>
    <row r="101" spans="1:9" ht="30.75" customHeight="1" x14ac:dyDescent="0.25">
      <c r="A101" s="18" t="s">
        <v>144</v>
      </c>
      <c r="B101" s="34" t="s">
        <v>117</v>
      </c>
      <c r="C101" s="19" t="s">
        <v>69</v>
      </c>
      <c r="D101" s="19" t="s">
        <v>8</v>
      </c>
      <c r="E101" s="19" t="s">
        <v>150</v>
      </c>
      <c r="F101" s="19"/>
      <c r="G101" s="16">
        <f t="shared" si="21"/>
        <v>200000</v>
      </c>
      <c r="H101" s="16">
        <f t="shared" si="21"/>
        <v>200000</v>
      </c>
      <c r="I101" s="16">
        <f t="shared" si="21"/>
        <v>200000</v>
      </c>
    </row>
    <row r="102" spans="1:9" ht="39" customHeight="1" x14ac:dyDescent="0.25">
      <c r="A102" s="18" t="s">
        <v>145</v>
      </c>
      <c r="B102" s="34" t="s">
        <v>117</v>
      </c>
      <c r="C102" s="19" t="s">
        <v>69</v>
      </c>
      <c r="D102" s="19" t="s">
        <v>8</v>
      </c>
      <c r="E102" s="19" t="s">
        <v>151</v>
      </c>
      <c r="F102" s="19"/>
      <c r="G102" s="16">
        <v>200000</v>
      </c>
      <c r="H102" s="22">
        <v>200000</v>
      </c>
      <c r="I102" s="22">
        <v>200000</v>
      </c>
    </row>
    <row r="103" spans="1:9" ht="39" customHeight="1" x14ac:dyDescent="0.25">
      <c r="A103" s="18" t="s">
        <v>146</v>
      </c>
      <c r="B103" s="34" t="s">
        <v>117</v>
      </c>
      <c r="C103" s="19" t="s">
        <v>69</v>
      </c>
      <c r="D103" s="19" t="s">
        <v>8</v>
      </c>
      <c r="E103" s="19" t="s">
        <v>151</v>
      </c>
      <c r="F103" s="19" t="s">
        <v>85</v>
      </c>
      <c r="G103" s="16">
        <v>200000</v>
      </c>
      <c r="H103" s="16">
        <v>200000</v>
      </c>
      <c r="I103" s="16">
        <v>200000</v>
      </c>
    </row>
    <row r="104" spans="1:9" ht="27.75" customHeight="1" x14ac:dyDescent="0.25">
      <c r="A104" s="23" t="s">
        <v>96</v>
      </c>
      <c r="B104" s="33" t="s">
        <v>117</v>
      </c>
      <c r="C104" s="24" t="s">
        <v>69</v>
      </c>
      <c r="D104" s="24" t="s">
        <v>19</v>
      </c>
      <c r="E104" s="24"/>
      <c r="F104" s="24"/>
      <c r="G104" s="17">
        <f>G105</f>
        <v>100000</v>
      </c>
      <c r="H104" s="17">
        <f t="shared" ref="H104:I107" si="22">H105</f>
        <v>60000</v>
      </c>
      <c r="I104" s="17">
        <f t="shared" si="22"/>
        <v>70000</v>
      </c>
    </row>
    <row r="105" spans="1:9" ht="29.25" customHeight="1" x14ac:dyDescent="0.25">
      <c r="A105" s="23" t="s">
        <v>95</v>
      </c>
      <c r="B105" s="34" t="s">
        <v>117</v>
      </c>
      <c r="C105" s="19" t="s">
        <v>69</v>
      </c>
      <c r="D105" s="19" t="s">
        <v>19</v>
      </c>
      <c r="E105" s="19" t="s">
        <v>59</v>
      </c>
      <c r="F105" s="19"/>
      <c r="G105" s="16">
        <f>G106</f>
        <v>100000</v>
      </c>
      <c r="H105" s="16">
        <f t="shared" si="22"/>
        <v>60000</v>
      </c>
      <c r="I105" s="16">
        <f t="shared" si="22"/>
        <v>70000</v>
      </c>
    </row>
    <row r="106" spans="1:9" ht="28.5" customHeight="1" x14ac:dyDescent="0.25">
      <c r="A106" s="18" t="s">
        <v>60</v>
      </c>
      <c r="B106" s="34" t="s">
        <v>117</v>
      </c>
      <c r="C106" s="19" t="s">
        <v>69</v>
      </c>
      <c r="D106" s="19" t="s">
        <v>19</v>
      </c>
      <c r="E106" s="19" t="s">
        <v>61</v>
      </c>
      <c r="F106" s="19"/>
      <c r="G106" s="16">
        <f>G107</f>
        <v>100000</v>
      </c>
      <c r="H106" s="16">
        <f t="shared" si="22"/>
        <v>60000</v>
      </c>
      <c r="I106" s="16">
        <f t="shared" si="22"/>
        <v>70000</v>
      </c>
    </row>
    <row r="107" spans="1:9" ht="38.25" customHeight="1" x14ac:dyDescent="0.25">
      <c r="A107" s="18" t="s">
        <v>97</v>
      </c>
      <c r="B107" s="34" t="s">
        <v>117</v>
      </c>
      <c r="C107" s="19" t="s">
        <v>69</v>
      </c>
      <c r="D107" s="19" t="s">
        <v>19</v>
      </c>
      <c r="E107" s="19" t="s">
        <v>98</v>
      </c>
      <c r="F107" s="19"/>
      <c r="G107" s="16">
        <f>G108</f>
        <v>100000</v>
      </c>
      <c r="H107" s="16">
        <f t="shared" si="22"/>
        <v>60000</v>
      </c>
      <c r="I107" s="16">
        <f t="shared" si="22"/>
        <v>70000</v>
      </c>
    </row>
    <row r="108" spans="1:9" ht="47.25" customHeight="1" x14ac:dyDescent="0.25">
      <c r="A108" s="18" t="s">
        <v>39</v>
      </c>
      <c r="B108" s="34" t="s">
        <v>117</v>
      </c>
      <c r="C108" s="19" t="s">
        <v>69</v>
      </c>
      <c r="D108" s="19" t="s">
        <v>19</v>
      </c>
      <c r="E108" s="19" t="s">
        <v>98</v>
      </c>
      <c r="F108" s="19" t="s">
        <v>40</v>
      </c>
      <c r="G108" s="16">
        <v>100000</v>
      </c>
      <c r="H108" s="22">
        <v>60000</v>
      </c>
      <c r="I108" s="22">
        <v>70000</v>
      </c>
    </row>
    <row r="109" spans="1:9" x14ac:dyDescent="0.25">
      <c r="G109" s="35"/>
      <c r="H109" s="35"/>
      <c r="I109" s="35"/>
    </row>
  </sheetData>
  <mergeCells count="3">
    <mergeCell ref="A3:I3"/>
    <mergeCell ref="E2:I2"/>
    <mergeCell ref="G1:I1"/>
  </mergeCells>
  <pageMargins left="0.70866141732283472" right="0.11811023622047245" top="0.15748031496062992" bottom="0.19685039370078741" header="0.31496062992125984" footer="0.31496062992125984"/>
  <pageSetup paperSize="9" scale="61" fitToHeight="0" orientation="portrait" r:id="rId1"/>
  <rowBreaks count="1" manualBreakCount="1">
    <brk id="24"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2025-02-28T10:40:54Z</dcterms:modified>
</cp:coreProperties>
</file>