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200" windowHeight="1327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Лист1!$A$1:$E$45</definedName>
  </definedNames>
  <calcPr calcId="152511"/>
</workbook>
</file>

<file path=xl/calcChain.xml><?xml version="1.0" encoding="utf-8"?>
<calcChain xmlns="http://schemas.openxmlformats.org/spreadsheetml/2006/main">
  <c r="D37" i="1" l="1"/>
  <c r="E13" i="1"/>
  <c r="D13" i="1"/>
  <c r="C13" i="1"/>
  <c r="C41" i="1" l="1"/>
  <c r="E41" i="1" l="1"/>
  <c r="D41" i="1"/>
  <c r="D40" i="1" s="1"/>
  <c r="E40" i="1"/>
  <c r="C40" i="1"/>
  <c r="E33" i="1" l="1"/>
  <c r="E32" i="1" s="1"/>
  <c r="D33" i="1"/>
  <c r="D32" i="1" s="1"/>
  <c r="C33" i="1"/>
  <c r="E12" i="1" l="1"/>
  <c r="D12" i="1"/>
  <c r="C12" i="1"/>
  <c r="E44" i="1"/>
  <c r="E43" i="1" s="1"/>
  <c r="D43" i="1"/>
  <c r="C43" i="1"/>
  <c r="E38" i="1"/>
  <c r="E37" i="1" s="1"/>
  <c r="D38" i="1"/>
  <c r="C38" i="1"/>
  <c r="C37" i="1" s="1"/>
  <c r="E24" i="1"/>
  <c r="C24" i="1"/>
  <c r="E26" i="1"/>
  <c r="D26" i="1"/>
  <c r="C26" i="1"/>
  <c r="E21" i="1"/>
  <c r="D21" i="1"/>
  <c r="E18" i="1"/>
  <c r="E17" i="1" s="1"/>
  <c r="D18" i="1"/>
  <c r="D17" i="1" s="1"/>
  <c r="C18" i="1"/>
  <c r="C17" i="1" s="1"/>
  <c r="E36" i="1" l="1"/>
  <c r="C36" i="1"/>
  <c r="C35" i="1" s="1"/>
  <c r="D36" i="1"/>
  <c r="E23" i="1"/>
  <c r="E20" i="1" s="1"/>
  <c r="E11" i="1" s="1"/>
  <c r="D23" i="1"/>
  <c r="D20" i="1" s="1"/>
  <c r="C23" i="1"/>
  <c r="C20" i="1" s="1"/>
  <c r="C11" i="1" s="1"/>
  <c r="D11" i="1" l="1"/>
  <c r="I14" i="1" s="1"/>
  <c r="J14" i="1"/>
  <c r="C10" i="1"/>
  <c r="D35" i="1"/>
  <c r="D10" i="1" s="1"/>
  <c r="E35" i="1"/>
  <c r="E10" i="1" s="1"/>
</calcChain>
</file>

<file path=xl/sharedStrings.xml><?xml version="1.0" encoding="utf-8"?>
<sst xmlns="http://schemas.openxmlformats.org/spreadsheetml/2006/main" count="80" uniqueCount="79">
  <si>
    <t xml:space="preserve">                                                                                                                                                                    рублей</t>
  </si>
  <si>
    <t>Код бюджетной классификации Российской Федерации</t>
  </si>
  <si>
    <t>Наименование доходов</t>
  </si>
  <si>
    <t xml:space="preserve">         ВСЕГО ДОХОДОВ</t>
  </si>
  <si>
    <t>1 00 00000 00 0000 000</t>
  </si>
  <si>
    <t xml:space="preserve"> НАЛОГОВЫЕ И НЕНАЛОГОВЫЕ ДОХОДЫ</t>
  </si>
  <si>
    <t>1 01 00000 00 0000 000</t>
  </si>
  <si>
    <t>НАЛОГИ НА ПРИБЫЛЬ, ДОХОДЫ</t>
  </si>
  <si>
    <t>1 01 02000 01 0000 110</t>
  </si>
  <si>
    <t>Налог на доходы физических лиц</t>
  </si>
  <si>
    <t>1 01 02010 01 0000 110</t>
  </si>
  <si>
    <t>1 05 00000 00 0000 000</t>
  </si>
  <si>
    <t>НАЛОГИ НА СОВОКУПНЫЙ ДОХОД</t>
  </si>
  <si>
    <t>1 05 03000 01 0000 110</t>
  </si>
  <si>
    <t>Единый сельскохозяйственный налог</t>
  </si>
  <si>
    <t>1 05 03010 01 0000 110</t>
  </si>
  <si>
    <t>1 06 00000 00 0000 000</t>
  </si>
  <si>
    <t>НАЛОГИ НА ИМУЩЕСТВО</t>
  </si>
  <si>
    <t>1 06 01000 00 0000 110</t>
  </si>
  <si>
    <t>Налог на имущество физических лиц</t>
  </si>
  <si>
    <t>1 06 01030 10 0000 110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</si>
  <si>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</si>
  <si>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1 06 06000 00 0000 110</t>
  </si>
  <si>
    <t>Земельный налог</t>
  </si>
  <si>
    <t>1 06 06030 00 0000 110</t>
  </si>
  <si>
    <t>Земельный налог с организаций</t>
  </si>
  <si>
    <t>1 06 06033 10 0000 110</t>
  </si>
  <si>
    <t>Земельный налог с организаций, обладающих земельным участком, расположенным в границах сельских поселений</t>
  </si>
  <si>
    <t>1 06 06040 00 0000 110</t>
  </si>
  <si>
    <t>Земельный налог с физических лиц</t>
  </si>
  <si>
    <t>1 06 06043 10 0000 110</t>
  </si>
  <si>
    <t>Земельный налог с физических лиц, обладающих земельным участком, расположенным в границах сельских поселений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</si>
  <si>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</si>
  <si>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</si>
  <si>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</si>
  <si>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</si>
  <si>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>2 02 10000 00 0000 150</t>
  </si>
  <si>
    <t>Дотации бюджетам бюджетной системы Российской Федерации</t>
  </si>
  <si>
    <t>2 02 16001 00 0000 150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</si>
  <si>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</si>
  <si>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2 02 16001 10 0000 150</t>
  </si>
  <si>
    <t>Дотации бюджетам сельских поселений на выравнивание бюджетной обеспеченности из бюджетов муниципальных районов</t>
  </si>
  <si>
    <t>2 02 30000 00 0000 150</t>
  </si>
  <si>
    <t>Субвенции бюджетам бюджетной системы Российской Федерации</t>
  </si>
  <si>
    <t>2 02 35118 00 0000 150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</si>
  <si>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</si>
  <si>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2 02 35118 10 0000 150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</si>
  <si>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</si>
  <si>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Сумма на 2026 год</t>
  </si>
  <si>
    <t>1 01 02030 01 0000 110</t>
  </si>
  <si>
    <t>1 17 00000 00 0000 000</t>
  </si>
  <si>
    <t xml:space="preserve">Прочие неналоговые доходы </t>
  </si>
  <si>
    <t>1 17 15000 00 0000 150</t>
  </si>
  <si>
    <t>Инициативные платежи</t>
  </si>
  <si>
    <t>1 17 15030 10 0000 150</t>
  </si>
  <si>
    <t>Инициативные платежи, зачисляемые в бюджеты сельских поселений</t>
  </si>
  <si>
    <t>2 02 29999 10 0000 150</t>
  </si>
  <si>
    <t>Прочие субсидии бюджетам сельских поселений</t>
  </si>
  <si>
    <t>2 02 29999 00 0000 150</t>
  </si>
  <si>
    <t>Прочие субсидии</t>
  </si>
  <si>
    <t>2 02 20000 00 0000 150</t>
  </si>
  <si>
    <t>Субсидии бюджетам бюджетной системы Российской Федерации (межбюджетные субсидии)</t>
  </si>
  <si>
    <t>Сумма на 2027 год</t>
  </si>
  <si>
    <t>условно утверж 2026 (2,5%)и 2027 (5%)</t>
  </si>
  <si>
    <t>1 01 02020 01 0000 110</t>
  </si>
  <si>
    <t>1 11 00000 00 0000 000</t>
  </si>
  <si>
    <t>1 11 05000 00 0000 120</t>
  </si>
  <si>
    <t>1 11 05020 00 0000 120</t>
  </si>
  <si>
    <t>1 11 05025 10 0000 120</t>
  </si>
  <si>
    <t>Доходы от использования имущества, находящегося в государственной и муниципальной собственности</t>
  </si>
  <si>
    <t>Доходы, получаемые в виде арендной либо иной платы за передачу в возмездное пользование государственного и муниципального имущества ( 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</si>
  <si>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</t>
  </si>
  <si>
    <t>Доходы, получаемые в виде арендной платы, а также средства от продажи права  на заключение договоров аренды за земли, находящиеся в собственности сельских поселений ( за исключением земельных участков муниципальных бюджетных и автономных учреждений)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</si>
  <si>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 налоговым резидентом Российской Федерации в виде дивидентов(в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дивидентов</t>
  </si>
  <si>
    <t xml:space="preserve">Налог на доходы физических лиц с доходов, 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налоговым резидентом Российской Федерации в виде дивидентов)(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 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</si>
  <si>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Федерации(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</si>
  <si>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Прогнозируемое поступление доходов в бюджет муниципального образования "Бунинское сельское поселение" Солнцевского муниципального района Курской области в 2026 году и в плановом периоде 2027 и 2028 годов</t>
  </si>
  <si>
    <t>Сумма на 2028 год</t>
  </si>
  <si>
    <t>к  Решению Собрания депутатов Бунинского сельсовета Солнцевского района  Курской области  от 17.12 .2025 года №16/03   «О бюджете муниципального образования "Бунинское сельское поселение" Солнцевского муниципального района Курской области на 2026 год и на плановый период  2027 и 2028 годов"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</si>
</sst>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1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0" fontId="1" fillId="0" borderId="0" xfId="0" applyFont="1"/>
    <xf numFmtId="0" fontId="4" fillId="0" borderId="1" xfId="1" applyFont="1" applyBorder="1" applyAlignment="1">
      <alignment horizontal="center" vertical="center" wrapText="1" readingOrder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wrapText="1"/>
    </xf>
    <xf numFmtId="0" fontId="5" fillId="0" borderId="1" xfId="1" applyFont="1" applyBorder="1" applyAlignment="1">
      <alignment wrapText="1" readingOrder="1"/>
    </xf>
    <xf numFmtId="0" fontId="7" fillId="0" borderId="0" xfId="0" applyFont="1"/>
    <xf numFmtId="0" fontId="7" fillId="0" borderId="0" xfId="0" applyFont="1" applyAlignment="1">
      <alignment wrapText="1"/>
    </xf>
    <xf numFmtId="4" fontId="6" fillId="0" borderId="1" xfId="1" applyNumberFormat="1" applyFont="1" applyBorder="1" applyAlignment="1">
      <alignment horizontal="center" wrapText="1" readingOrder="1"/>
    </xf>
    <xf numFmtId="4" fontId="5" fillId="0" borderId="1" xfId="1" applyNumberFormat="1" applyFont="1" applyBorder="1" applyAlignment="1">
      <alignment horizontal="center" wrapText="1" readingOrder="1"/>
    </xf>
    <xf numFmtId="0" fontId="0" fillId="0" borderId="0" xfId="0" applyAlignment="1">
      <alignment wrapText="1"/>
    </xf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6" fillId="0" borderId="1" xfId="1" applyFont="1" applyBorder="1" applyAlignment="1">
      <alignment horizontal="left" wrapText="1"/>
    </xf>
    <xf numFmtId="0" fontId="6" fillId="0" borderId="1" xfId="1" applyFont="1" applyBorder="1" applyAlignment="1">
      <alignment horizontal="left" wrapText="1" readingOrder="1"/>
    </xf>
    <xf numFmtId="164" fontId="7" fillId="0" borderId="1" xfId="0" applyNumberFormat="1" applyFont="1" applyBorder="1"/>
    <xf numFmtId="0" fontId="8" fillId="0" borderId="1" xfId="0" applyFont="1" applyBorder="1"/>
    <xf numFmtId="0" fontId="8" fillId="0" borderId="1" xfId="0" applyFont="1" applyBorder="1" applyAlignment="1">
      <alignment wrapText="1"/>
    </xf>
    <xf numFmtId="164" fontId="8" fillId="0" borderId="1" xfId="0" applyNumberFormat="1" applyFont="1" applyBorder="1"/>
    <xf numFmtId="0" fontId="9" fillId="0" borderId="1" xfId="0" applyFont="1" applyBorder="1"/>
    <xf numFmtId="0" fontId="9" fillId="0" borderId="1" xfId="0" applyFont="1" applyBorder="1" applyAlignment="1">
      <alignment wrapText="1"/>
    </xf>
    <xf numFmtId="164" fontId="9" fillId="0" borderId="1" xfId="0" applyNumberFormat="1" applyFont="1" applyBorder="1"/>
    <xf numFmtId="0" fontId="10" fillId="0" borderId="1" xfId="0" applyFont="1" applyBorder="1"/>
    <xf numFmtId="0" fontId="10" fillId="0" borderId="1" xfId="0" applyFont="1" applyBorder="1" applyAlignment="1">
      <alignment wrapText="1"/>
    </xf>
    <xf numFmtId="164" fontId="10" fillId="0" borderId="1" xfId="0" applyNumberFormat="1" applyFont="1" applyBorder="1"/>
    <xf numFmtId="0" fontId="11" fillId="0" borderId="2" xfId="1" applyFont="1" applyBorder="1" applyAlignment="1">
      <alignment horizontal="center" wrapText="1" readingOrder="1"/>
    </xf>
    <xf numFmtId="0" fontId="6" fillId="0" borderId="3" xfId="1" applyFont="1" applyBorder="1" applyAlignment="1">
      <alignment horizontal="center" wrapText="1" readingOrder="1"/>
    </xf>
    <xf numFmtId="0" fontId="12" fillId="0" borderId="4" xfId="0" applyFont="1" applyBorder="1" applyAlignment="1">
      <alignment horizontal="center"/>
    </xf>
    <xf numFmtId="0" fontId="13" fillId="0" borderId="5" xfId="1" applyFont="1" applyBorder="1" applyAlignment="1">
      <alignment horizontal="center" wrapText="1" readingOrder="1"/>
    </xf>
    <xf numFmtId="0" fontId="14" fillId="0" borderId="1" xfId="0" applyFont="1" applyBorder="1" applyAlignment="1">
      <alignment horizontal="justify" vertical="top"/>
    </xf>
    <xf numFmtId="0" fontId="15" fillId="0" borderId="1" xfId="0" applyFont="1" applyBorder="1" applyAlignment="1">
      <alignment horizontal="justify" vertical="top" wrapText="1"/>
    </xf>
    <xf numFmtId="164" fontId="0" fillId="0" borderId="0" xfId="0" applyNumberFormat="1"/>
    <xf numFmtId="0" fontId="7" fillId="0" borderId="4" xfId="0" applyFont="1" applyBorder="1" applyAlignment="1">
      <alignment wrapText="1"/>
    </xf>
    <xf numFmtId="0" fontId="8" fillId="0" borderId="0" xfId="0" applyFont="1"/>
    <xf numFmtId="0" fontId="8" fillId="0" borderId="4" xfId="0" applyFont="1" applyBorder="1" applyAlignment="1">
      <alignment wrapText="1"/>
    </xf>
    <xf numFmtId="0" fontId="16" fillId="0" borderId="0" xfId="0" applyFont="1"/>
    <xf numFmtId="0" fontId="17" fillId="0" borderId="6" xfId="1" applyFont="1" applyBorder="1" applyAlignment="1">
      <alignment horizontal="center" wrapText="1"/>
    </xf>
    <xf numFmtId="0" fontId="17" fillId="0" borderId="1" xfId="1" applyFont="1" applyBorder="1" applyAlignment="1">
      <alignment horizontal="center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wrapText="1"/>
    </xf>
    <xf numFmtId="0" fontId="8" fillId="0" borderId="0" xfId="0" applyFont="1" applyAlignment="1">
      <alignment horizontal="center" vertical="top" wrapText="1"/>
    </xf>
    <xf numFmtId="0" fontId="7" fillId="0" borderId="0" xfId="0" applyFont="1" applyAlignment="1">
      <alignment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46"/>
  <sheetViews>
    <sheetView tabSelected="1" zoomScaleSheetLayoutView="110" workbookViewId="0">
      <selection activeCell="G3" sqref="G3"/>
    </sheetView>
  </sheetViews>
  <sheetFormatPr defaultRowHeight="15" x14ac:dyDescent="0.25"/>
  <cols>
    <col min="1" max="1" width="26.85546875" customWidth="1"/>
    <col min="2" max="2" width="36.140625" customWidth="1"/>
    <col min="3" max="3" width="25.140625" customWidth="1"/>
    <col min="4" max="4" width="21.5703125" customWidth="1"/>
    <col min="5" max="5" width="28.28515625" customWidth="1"/>
    <col min="9" max="9" width="28.5703125" customWidth="1"/>
    <col min="10" max="10" width="17" customWidth="1"/>
  </cols>
  <sheetData>
    <row r="2" spans="1:10" ht="15.75" x14ac:dyDescent="0.25">
      <c r="A2" s="1"/>
      <c r="B2" s="1"/>
      <c r="C2" s="38"/>
      <c r="D2" s="38"/>
      <c r="E2" s="38"/>
    </row>
    <row r="3" spans="1:10" ht="111.75" customHeight="1" x14ac:dyDescent="0.25">
      <c r="A3" s="6"/>
      <c r="B3" s="6"/>
      <c r="C3" s="6"/>
      <c r="D3" s="41" t="s">
        <v>78</v>
      </c>
      <c r="E3" s="41"/>
    </row>
    <row r="4" spans="1:10" ht="24.75" customHeight="1" x14ac:dyDescent="0.25">
      <c r="A4" s="6"/>
      <c r="B4" s="6"/>
      <c r="C4" s="6"/>
      <c r="D4" s="7"/>
      <c r="E4" s="7"/>
    </row>
    <row r="5" spans="1:10" ht="34.5" customHeight="1" x14ac:dyDescent="0.25">
      <c r="A5" s="40" t="s">
        <v>76</v>
      </c>
      <c r="B5" s="40"/>
      <c r="C5" s="40"/>
      <c r="D5" s="40"/>
      <c r="E5" s="40"/>
    </row>
    <row r="7" spans="1:10" ht="18.75" customHeight="1" x14ac:dyDescent="0.3">
      <c r="A7" s="39" t="s">
        <v>0</v>
      </c>
      <c r="B7" s="39"/>
      <c r="C7" s="39"/>
      <c r="D7" s="39"/>
      <c r="E7" s="39"/>
    </row>
    <row r="8" spans="1:10" ht="38.25" customHeight="1" x14ac:dyDescent="0.25">
      <c r="A8" s="2" t="s">
        <v>1</v>
      </c>
      <c r="B8" s="3" t="s">
        <v>2</v>
      </c>
      <c r="C8" s="2" t="s">
        <v>48</v>
      </c>
      <c r="D8" s="2" t="s">
        <v>62</v>
      </c>
      <c r="E8" s="2" t="s">
        <v>77</v>
      </c>
    </row>
    <row r="9" spans="1:10" x14ac:dyDescent="0.25">
      <c r="A9" s="2">
        <v>1</v>
      </c>
      <c r="B9" s="4">
        <v>2</v>
      </c>
      <c r="C9" s="2">
        <v>3</v>
      </c>
      <c r="D9" s="2">
        <v>4</v>
      </c>
      <c r="E9" s="2">
        <v>5</v>
      </c>
    </row>
    <row r="10" spans="1:10" ht="28.5" customHeight="1" x14ac:dyDescent="0.25">
      <c r="A10" s="5" t="s">
        <v>3</v>
      </c>
      <c r="B10" s="5"/>
      <c r="C10" s="8">
        <f>C11+C35</f>
        <v>7010050</v>
      </c>
      <c r="D10" s="8">
        <f>D11+D35</f>
        <v>5979561</v>
      </c>
      <c r="E10" s="8">
        <f>E11+E35</f>
        <v>6190911</v>
      </c>
    </row>
    <row r="11" spans="1:10" ht="39" customHeight="1" x14ac:dyDescent="0.25">
      <c r="A11" s="14" t="s">
        <v>4</v>
      </c>
      <c r="B11" s="13" t="s">
        <v>5</v>
      </c>
      <c r="C11" s="9">
        <f>C12+C17+C20+C32+C28</f>
        <v>5003695</v>
      </c>
      <c r="D11" s="9">
        <f>D12+D17+D20+D32+D28</f>
        <v>5199362</v>
      </c>
      <c r="E11" s="9">
        <f>E12+E17+E20+E32+E28</f>
        <v>5379734</v>
      </c>
    </row>
    <row r="12" spans="1:10" ht="37.5" customHeight="1" x14ac:dyDescent="0.25">
      <c r="A12" s="19" t="s">
        <v>6</v>
      </c>
      <c r="B12" s="20" t="s">
        <v>7</v>
      </c>
      <c r="C12" s="21">
        <f>C13</f>
        <v>413215</v>
      </c>
      <c r="D12" s="21">
        <f t="shared" ref="D12:E12" si="0">D13</f>
        <v>446270</v>
      </c>
      <c r="E12" s="21">
        <f t="shared" si="0"/>
        <v>478401</v>
      </c>
      <c r="I12" t="s">
        <v>63</v>
      </c>
    </row>
    <row r="13" spans="1:10" ht="22.5" customHeight="1" x14ac:dyDescent="0.25">
      <c r="A13" s="19" t="s">
        <v>8</v>
      </c>
      <c r="B13" s="20" t="s">
        <v>9</v>
      </c>
      <c r="C13" s="21">
        <f>C14+C15+C16</f>
        <v>413215</v>
      </c>
      <c r="D13" s="21">
        <f>D14+D15+D16</f>
        <v>446270</v>
      </c>
      <c r="E13" s="21">
        <f>E14+E15+E16</f>
        <v>478401</v>
      </c>
      <c r="I13">
        <v>2026</v>
      </c>
      <c r="J13">
        <v>2027</v>
      </c>
    </row>
    <row r="14" spans="1:10" ht="390" customHeight="1" x14ac:dyDescent="0.25">
      <c r="A14" s="11" t="s">
        <v>10</v>
      </c>
      <c r="B14" s="36" t="s">
        <v>73</v>
      </c>
      <c r="C14" s="15">
        <v>407847</v>
      </c>
      <c r="D14" s="15">
        <v>440474</v>
      </c>
      <c r="E14" s="15">
        <v>472188</v>
      </c>
      <c r="I14">
        <f>(D11+D37)*2.5%</f>
        <v>143260.45000000001</v>
      </c>
      <c r="J14" s="31">
        <f>(E11+E37)*5%</f>
        <v>293687</v>
      </c>
    </row>
    <row r="15" spans="1:10" ht="280.5" customHeight="1" x14ac:dyDescent="0.25">
      <c r="A15" s="11" t="s">
        <v>64</v>
      </c>
      <c r="B15" s="37" t="s">
        <v>75</v>
      </c>
      <c r="C15" s="15">
        <v>0</v>
      </c>
      <c r="D15" s="15"/>
      <c r="E15" s="15"/>
      <c r="J15" s="31"/>
    </row>
    <row r="16" spans="1:10" ht="256.5" customHeight="1" x14ac:dyDescent="0.25">
      <c r="A16" s="11" t="s">
        <v>49</v>
      </c>
      <c r="B16" s="37" t="s">
        <v>74</v>
      </c>
      <c r="C16" s="15">
        <v>5368</v>
      </c>
      <c r="D16" s="15">
        <v>5796</v>
      </c>
      <c r="E16" s="15">
        <v>6213</v>
      </c>
      <c r="J16" s="31"/>
    </row>
    <row r="17" spans="1:5" ht="37.5" customHeight="1" x14ac:dyDescent="0.25">
      <c r="A17" s="16" t="s">
        <v>11</v>
      </c>
      <c r="B17" s="17" t="s">
        <v>12</v>
      </c>
      <c r="C17" s="18">
        <f>C18</f>
        <v>1099144</v>
      </c>
      <c r="D17" s="18">
        <f t="shared" ref="D17:E18" si="1">D18</f>
        <v>1148605</v>
      </c>
      <c r="E17" s="18">
        <f t="shared" si="1"/>
        <v>1296846</v>
      </c>
    </row>
    <row r="18" spans="1:5" ht="31.5" customHeight="1" x14ac:dyDescent="0.25">
      <c r="A18" s="11" t="s">
        <v>13</v>
      </c>
      <c r="B18" s="12" t="s">
        <v>14</v>
      </c>
      <c r="C18" s="15">
        <f>C19</f>
        <v>1099144</v>
      </c>
      <c r="D18" s="15">
        <f t="shared" si="1"/>
        <v>1148605</v>
      </c>
      <c r="E18" s="15">
        <f t="shared" si="1"/>
        <v>1296846</v>
      </c>
    </row>
    <row r="19" spans="1:5" ht="31.5" customHeight="1" x14ac:dyDescent="0.25">
      <c r="A19" s="11" t="s">
        <v>15</v>
      </c>
      <c r="B19" s="12" t="s">
        <v>14</v>
      </c>
      <c r="C19" s="15">
        <v>1099144</v>
      </c>
      <c r="D19" s="15">
        <v>1148605</v>
      </c>
      <c r="E19" s="15">
        <v>1296846</v>
      </c>
    </row>
    <row r="20" spans="1:5" x14ac:dyDescent="0.25">
      <c r="A20" s="16" t="s">
        <v>16</v>
      </c>
      <c r="B20" s="17" t="s">
        <v>17</v>
      </c>
      <c r="C20" s="18">
        <f>C21+C23</f>
        <v>2326000</v>
      </c>
      <c r="D20" s="18">
        <f t="shared" ref="D20:E20" si="2">D21+D23</f>
        <v>2478000</v>
      </c>
      <c r="E20" s="18">
        <f t="shared" si="2"/>
        <v>2478000</v>
      </c>
    </row>
    <row r="21" spans="1:5" ht="31.5" customHeight="1" x14ac:dyDescent="0.25">
      <c r="A21" s="19" t="s">
        <v>18</v>
      </c>
      <c r="B21" s="20" t="s">
        <v>19</v>
      </c>
      <c r="C21" s="21">
        <v>151000</v>
      </c>
      <c r="D21" s="21">
        <f t="shared" ref="D21:E21" si="3">D22</f>
        <v>179000</v>
      </c>
      <c r="E21" s="21">
        <f t="shared" si="3"/>
        <v>179000</v>
      </c>
    </row>
    <row r="22" spans="1:5" ht="93" customHeight="1" x14ac:dyDescent="0.25">
      <c r="A22" s="11" t="s">
        <v>20</v>
      </c>
      <c r="B22" s="12" t="s">
        <v>21</v>
      </c>
      <c r="C22" s="15">
        <v>151000</v>
      </c>
      <c r="D22" s="15">
        <v>179000</v>
      </c>
      <c r="E22" s="15">
        <v>179000</v>
      </c>
    </row>
    <row r="23" spans="1:5" x14ac:dyDescent="0.25">
      <c r="A23" s="19" t="s">
        <v>22</v>
      </c>
      <c r="B23" s="20" t="s">
        <v>23</v>
      </c>
      <c r="C23" s="21">
        <f>C24+C26</f>
        <v>2175000</v>
      </c>
      <c r="D23" s="21">
        <f t="shared" ref="D23:E23" si="4">D24+D26</f>
        <v>2299000</v>
      </c>
      <c r="E23" s="21">
        <f t="shared" si="4"/>
        <v>2299000</v>
      </c>
    </row>
    <row r="24" spans="1:5" x14ac:dyDescent="0.25">
      <c r="A24" s="22" t="s">
        <v>24</v>
      </c>
      <c r="B24" s="23" t="s">
        <v>25</v>
      </c>
      <c r="C24" s="24">
        <f>C25</f>
        <v>1669000</v>
      </c>
      <c r="D24" s="24">
        <v>1669000</v>
      </c>
      <c r="E24" s="24">
        <f t="shared" ref="E24" si="5">E25</f>
        <v>1669000</v>
      </c>
    </row>
    <row r="25" spans="1:5" ht="66" customHeight="1" x14ac:dyDescent="0.25">
      <c r="A25" s="11" t="s">
        <v>26</v>
      </c>
      <c r="B25" s="12" t="s">
        <v>27</v>
      </c>
      <c r="C25" s="15">
        <v>1669000</v>
      </c>
      <c r="D25" s="15">
        <v>1669000</v>
      </c>
      <c r="E25" s="15">
        <v>1669000</v>
      </c>
    </row>
    <row r="26" spans="1:5" ht="30.75" customHeight="1" x14ac:dyDescent="0.25">
      <c r="A26" s="22" t="s">
        <v>28</v>
      </c>
      <c r="B26" s="23" t="s">
        <v>29</v>
      </c>
      <c r="C26" s="24">
        <f>C27</f>
        <v>506000</v>
      </c>
      <c r="D26" s="24">
        <f t="shared" ref="D26:E26" si="6">D27</f>
        <v>630000</v>
      </c>
      <c r="E26" s="24">
        <f t="shared" si="6"/>
        <v>630000</v>
      </c>
    </row>
    <row r="27" spans="1:5" ht="64.5" customHeight="1" x14ac:dyDescent="0.25">
      <c r="A27" s="11" t="s">
        <v>30</v>
      </c>
      <c r="B27" s="12" t="s">
        <v>31</v>
      </c>
      <c r="C27" s="15">
        <v>506000</v>
      </c>
      <c r="D27" s="15">
        <v>630000</v>
      </c>
      <c r="E27" s="15">
        <v>630000</v>
      </c>
    </row>
    <row r="28" spans="1:5" s="35" customFormat="1" ht="60" customHeight="1" x14ac:dyDescent="0.25">
      <c r="A28" s="33" t="s">
        <v>65</v>
      </c>
      <c r="B28" s="34" t="s">
        <v>69</v>
      </c>
      <c r="C28" s="18">
        <v>1126487</v>
      </c>
      <c r="D28" s="18">
        <v>1126487</v>
      </c>
      <c r="E28" s="18">
        <v>1126487</v>
      </c>
    </row>
    <row r="29" spans="1:5" ht="156" customHeight="1" x14ac:dyDescent="0.25">
      <c r="A29" s="6" t="s">
        <v>66</v>
      </c>
      <c r="B29" s="32" t="s">
        <v>70</v>
      </c>
      <c r="C29" s="15">
        <v>1126487</v>
      </c>
      <c r="D29" s="15">
        <v>1126487</v>
      </c>
      <c r="E29" s="15">
        <v>1126487</v>
      </c>
    </row>
    <row r="30" spans="1:5" ht="128.25" customHeight="1" x14ac:dyDescent="0.25">
      <c r="A30" s="6" t="s">
        <v>67</v>
      </c>
      <c r="B30" s="32" t="s">
        <v>71</v>
      </c>
      <c r="C30" s="15">
        <v>1126487</v>
      </c>
      <c r="D30" s="15">
        <v>1126487</v>
      </c>
      <c r="E30" s="15">
        <v>1126487</v>
      </c>
    </row>
    <row r="31" spans="1:5" ht="108.75" customHeight="1" x14ac:dyDescent="0.25">
      <c r="A31" s="6" t="s">
        <v>68</v>
      </c>
      <c r="B31" s="32" t="s">
        <v>72</v>
      </c>
      <c r="C31" s="15">
        <v>1126487</v>
      </c>
      <c r="D31" s="15">
        <v>1126487</v>
      </c>
      <c r="E31" s="15">
        <v>1126487</v>
      </c>
    </row>
    <row r="32" spans="1:5" ht="30" customHeight="1" x14ac:dyDescent="0.25">
      <c r="A32" s="26" t="s">
        <v>50</v>
      </c>
      <c r="B32" s="27" t="s">
        <v>51</v>
      </c>
      <c r="C32" s="18">
        <v>38849</v>
      </c>
      <c r="D32" s="18">
        <f t="shared" ref="D32:E33" si="7">D33</f>
        <v>0</v>
      </c>
      <c r="E32" s="18">
        <f t="shared" si="7"/>
        <v>0</v>
      </c>
    </row>
    <row r="33" spans="1:5" ht="17.25" customHeight="1" x14ac:dyDescent="0.25">
      <c r="A33" s="28" t="s">
        <v>52</v>
      </c>
      <c r="B33" s="29" t="s">
        <v>53</v>
      </c>
      <c r="C33" s="15">
        <f>C34</f>
        <v>38849</v>
      </c>
      <c r="D33" s="15">
        <f t="shared" si="7"/>
        <v>0</v>
      </c>
      <c r="E33" s="15">
        <f t="shared" si="7"/>
        <v>0</v>
      </c>
    </row>
    <row r="34" spans="1:5" ht="33" customHeight="1" x14ac:dyDescent="0.25">
      <c r="A34" s="25" t="s">
        <v>54</v>
      </c>
      <c r="B34" s="30" t="s">
        <v>55</v>
      </c>
      <c r="C34" s="15">
        <v>38849</v>
      </c>
      <c r="D34" s="15">
        <v>0</v>
      </c>
      <c r="E34" s="15">
        <v>0</v>
      </c>
    </row>
    <row r="35" spans="1:5" ht="36" customHeight="1" x14ac:dyDescent="0.25">
      <c r="A35" s="16" t="s">
        <v>32</v>
      </c>
      <c r="B35" s="17" t="s">
        <v>33</v>
      </c>
      <c r="C35" s="18">
        <f t="shared" ref="C35:E35" si="8">C36</f>
        <v>2006355</v>
      </c>
      <c r="D35" s="18">
        <f t="shared" si="8"/>
        <v>780199</v>
      </c>
      <c r="E35" s="18">
        <f t="shared" si="8"/>
        <v>811177</v>
      </c>
    </row>
    <row r="36" spans="1:5" ht="78.75" customHeight="1" x14ac:dyDescent="0.25">
      <c r="A36" s="16" t="s">
        <v>34</v>
      </c>
      <c r="B36" s="17" t="s">
        <v>35</v>
      </c>
      <c r="C36" s="18">
        <f>C37+C43+C40</f>
        <v>2006355</v>
      </c>
      <c r="D36" s="18">
        <f t="shared" ref="D36:E36" si="9">D37+D43+D40</f>
        <v>780199</v>
      </c>
      <c r="E36" s="18">
        <f t="shared" si="9"/>
        <v>811177</v>
      </c>
    </row>
    <row r="37" spans="1:5" ht="54" customHeight="1" x14ac:dyDescent="0.25">
      <c r="A37" s="16" t="s">
        <v>36</v>
      </c>
      <c r="B37" s="17" t="s">
        <v>37</v>
      </c>
      <c r="C37" s="18">
        <f>C38</f>
        <v>617508</v>
      </c>
      <c r="D37" s="18">
        <f>D38</f>
        <v>531056</v>
      </c>
      <c r="E37" s="18">
        <f t="shared" ref="E37" si="10">E38</f>
        <v>494006</v>
      </c>
    </row>
    <row r="38" spans="1:5" ht="75" x14ac:dyDescent="0.25">
      <c r="A38" s="19" t="s">
        <v>38</v>
      </c>
      <c r="B38" s="20" t="s">
        <v>39</v>
      </c>
      <c r="C38" s="21">
        <f>C39</f>
        <v>617508</v>
      </c>
      <c r="D38" s="21">
        <f t="shared" ref="D38:E38" si="11">D39</f>
        <v>531056</v>
      </c>
      <c r="E38" s="21">
        <f t="shared" si="11"/>
        <v>494006</v>
      </c>
    </row>
    <row r="39" spans="1:5" ht="78" customHeight="1" x14ac:dyDescent="0.25">
      <c r="A39" s="11" t="s">
        <v>40</v>
      </c>
      <c r="B39" s="12" t="s">
        <v>41</v>
      </c>
      <c r="C39" s="15">
        <v>617508</v>
      </c>
      <c r="D39" s="15">
        <v>531056</v>
      </c>
      <c r="E39" s="15">
        <v>494006</v>
      </c>
    </row>
    <row r="40" spans="1:5" ht="48.75" customHeight="1" x14ac:dyDescent="0.25">
      <c r="A40" s="16" t="s">
        <v>60</v>
      </c>
      <c r="B40" s="17" t="s">
        <v>61</v>
      </c>
      <c r="C40" s="18">
        <f>C41</f>
        <v>1165482</v>
      </c>
      <c r="D40" s="18">
        <f t="shared" ref="D40:E41" si="12">D41</f>
        <v>0</v>
      </c>
      <c r="E40" s="18">
        <f t="shared" si="12"/>
        <v>0</v>
      </c>
    </row>
    <row r="41" spans="1:5" ht="36" customHeight="1" x14ac:dyDescent="0.25">
      <c r="A41" s="19" t="s">
        <v>58</v>
      </c>
      <c r="B41" s="20" t="s">
        <v>59</v>
      </c>
      <c r="C41" s="24">
        <f>C42</f>
        <v>1165482</v>
      </c>
      <c r="D41" s="24">
        <f t="shared" si="12"/>
        <v>0</v>
      </c>
      <c r="E41" s="24">
        <f t="shared" si="12"/>
        <v>0</v>
      </c>
    </row>
    <row r="42" spans="1:5" ht="42" customHeight="1" x14ac:dyDescent="0.25">
      <c r="A42" s="11" t="s">
        <v>56</v>
      </c>
      <c r="B42" s="12" t="s">
        <v>57</v>
      </c>
      <c r="C42" s="15">
        <v>1165482</v>
      </c>
      <c r="D42" s="15">
        <v>0</v>
      </c>
      <c r="E42" s="15">
        <v>0</v>
      </c>
    </row>
    <row r="43" spans="1:5" ht="45.75" customHeight="1" x14ac:dyDescent="0.25">
      <c r="A43" s="16" t="s">
        <v>42</v>
      </c>
      <c r="B43" s="17" t="s">
        <v>43</v>
      </c>
      <c r="C43" s="18">
        <f>C44</f>
        <v>223365</v>
      </c>
      <c r="D43" s="18">
        <f t="shared" ref="D43:E44" si="13">D44</f>
        <v>249143</v>
      </c>
      <c r="E43" s="18">
        <f t="shared" si="13"/>
        <v>317171</v>
      </c>
    </row>
    <row r="44" spans="1:5" ht="83.25" customHeight="1" x14ac:dyDescent="0.25">
      <c r="A44" s="11" t="s">
        <v>44</v>
      </c>
      <c r="B44" s="12" t="s">
        <v>45</v>
      </c>
      <c r="C44" s="15">
        <v>223365</v>
      </c>
      <c r="D44" s="15">
        <v>249143</v>
      </c>
      <c r="E44" s="15">
        <f t="shared" si="13"/>
        <v>317171</v>
      </c>
    </row>
    <row r="45" spans="1:5" ht="77.25" customHeight="1" x14ac:dyDescent="0.25">
      <c r="A45" s="11" t="s">
        <v>46</v>
      </c>
      <c r="B45" s="12" t="s">
        <v>47</v>
      </c>
      <c r="C45" s="15">
        <v>223365</v>
      </c>
      <c r="D45" s="15">
        <v>249143</v>
      </c>
      <c r="E45" s="15">
        <v>317171</v>
      </c>
    </row>
    <row r="46" spans="1:5" x14ac:dyDescent="0.25">
      <c r="B46" s="10"/>
    </row>
  </sheetData>
  <mergeCells count="4">
    <mergeCell ref="C2:E2"/>
    <mergeCell ref="A7:E7"/>
    <mergeCell ref="A5:E5"/>
    <mergeCell ref="D3:E3"/>
  </mergeCells>
  <pageMargins left="0.11811023622047245" right="0.19685039370078741" top="0.15748031496062992" bottom="0.15748031496062992" header="0.31496062992125984" footer="0.31496062992125984"/>
  <pageSetup paperSize="9" scale="7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2025-12-16T05:48:12Z</dcterms:modified>
</cp:coreProperties>
</file>